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4"/>
  <workbookPr defaultThemeVersion="202300"/>
  <mc:AlternateContent xmlns:mc="http://schemas.openxmlformats.org/markup-compatibility/2006">
    <mc:Choice Requires="x15">
      <x15ac:absPath xmlns:x15ac="http://schemas.microsoft.com/office/spreadsheetml/2010/11/ac" url="C:\Users\t-rahulsingh\_\vscode\PROSE\orkney\tests\workbooks\NL_generation\set-1\simple_task\"/>
    </mc:Choice>
  </mc:AlternateContent>
  <xr:revisionPtr revIDLastSave="0" documentId="13_ncr:1_{AA64C6C4-7C2D-4EAB-AE37-06C5BFC0CBE8}" xr6:coauthVersionLast="47" xr6:coauthVersionMax="47" xr10:uidLastSave="{00000000-0000-0000-0000-000000000000}"/>
  <bookViews>
    <workbookView xWindow="-95" yWindow="-95" windowWidth="21539" windowHeight="12810" firstSheet="132" activeTab="133" xr2:uid="{FBFA804B-C815-468D-B0BF-0AFF0C8553DE}"/>
  </bookViews>
  <sheets>
    <sheet name="ff7fc90e31e8923bc_path_0_Sheet1" sheetId="2" r:id="rId1"/>
    <sheet name="e4c850572252d94ba5a6a_path_0_en" sheetId="3" r:id="rId2"/>
    <sheet name="2a1bb_path_0_PerformanePlanning" sheetId="4" r:id="rId3"/>
    <sheet name="2a1bb_path_1_PerformanePlanning" sheetId="5" r:id="rId4"/>
    <sheet name="2a1bb_path_2_PerformanePlanning" sheetId="6" r:id="rId5"/>
    <sheet name="62c3c06c8d9faec7f_path_0_Sheet1" sheetId="7" r:id="rId6"/>
    <sheet name="6eb99d7f8732_path_0_Grid-Legend" sheetId="8" r:id="rId7"/>
    <sheet name="6eb99d7f8732_path_1_Grid-Legend" sheetId="9" r:id="rId8"/>
    <sheet name="6eb99d7f8732_path_2_Grid-Legend" sheetId="10" r:id="rId9"/>
    <sheet name="6eb99d7f8732_path_3_Grid-Legend" sheetId="11" r:id="rId10"/>
    <sheet name="6eb99d7f8732_path_4_Grid-Legend" sheetId="12" r:id="rId11"/>
    <sheet name="7be40c98ae842f85e_path_0_Sheet1" sheetId="13" r:id="rId12"/>
    <sheet name="7be40c98ae842f85e_path_1_Sheet1" sheetId="14" r:id="rId13"/>
    <sheet name="2d324b09307000d7c742_path_0_2.2" sheetId="15" r:id="rId14"/>
    <sheet name="2d324b09307000d7c742_path_0_2.3" sheetId="16" r:id="rId15"/>
    <sheet name="2d324b09307000d7c742_path_1_2.2" sheetId="17" r:id="rId16"/>
    <sheet name="2d324b09307000d7c742_path_1_2.3" sheetId="18" r:id="rId17"/>
    <sheet name="87be03df1fb7a_path_0_Sheet1 (2)" sheetId="19" r:id="rId18"/>
    <sheet name="599909876c175e676_path_0_Year 2" sheetId="20" r:id="rId19"/>
    <sheet name="599909876c175e676_path_1_Year 2" sheetId="21" r:id="rId20"/>
    <sheet name="f89_path_0_Account Map Template" sheetId="22" r:id="rId21"/>
    <sheet name="path_0_Team Alignments Template" sheetId="23" r:id="rId22"/>
    <sheet name="f89_path_1_Account Map Template" sheetId="24" r:id="rId23"/>
    <sheet name="path_1_Team Alignments Template" sheetId="25" r:id="rId24"/>
    <sheet name="d0980cb8697a8974a_path_0_Sheet1" sheetId="26" r:id="rId25"/>
    <sheet name="1b87aa71d7c3fd45c_path_0_Sheet1" sheetId="27" r:id="rId26"/>
    <sheet name="_path_0_Direct labour man-hours" sheetId="28" r:id="rId27"/>
    <sheet name="462e_path_0_Financial Statement" sheetId="29" r:id="rId28"/>
    <sheet name="462e_path_1_Financial Statement" sheetId="30" r:id="rId29"/>
    <sheet name="462e_path_2_Financial Statement" sheetId="31" r:id="rId30"/>
    <sheet name="06c127e_path_0_Cows Milk Cheese" sheetId="32" r:id="rId31"/>
    <sheet name="6c127e_path_0_Sheep Milk Cheese" sheetId="33" r:id="rId32"/>
    <sheet name="6c127e_path_0_Goats Milk Cheese" sheetId="34" r:id="rId33"/>
    <sheet name="6c127e_path_0_Vegetarian Cheese" sheetId="35" r:id="rId34"/>
    <sheet name="abe06c127e_path_0_Smoked Cheese" sheetId="36" r:id="rId35"/>
    <sheet name="0cabe06c127e_path_0_Blue Cheese" sheetId="37" r:id="rId36"/>
    <sheet name="06c127e_path_1_Cows Milk Cheese" sheetId="38" r:id="rId37"/>
    <sheet name="6c127e_path_1_Sheep Milk Cheese" sheetId="39" r:id="rId38"/>
    <sheet name="6c127e_path_1_Goats Milk Cheese" sheetId="40" r:id="rId39"/>
    <sheet name="6c127e_path_1_Vegetarian Cheese" sheetId="41" r:id="rId40"/>
    <sheet name="abe06c127e_path_1_Smoked Cheese" sheetId="42" r:id="rId41"/>
    <sheet name="0cabe06c127e_path_1_Blue Cheese" sheetId="43" r:id="rId42"/>
    <sheet name="6c127e_path_10_Cows Milk Cheese" sheetId="44" r:id="rId43"/>
    <sheet name="c127e_path_10_Sheep Milk Cheese" sheetId="45" r:id="rId44"/>
    <sheet name="c127e_path_10_Goats Milk Cheese" sheetId="46" r:id="rId45"/>
    <sheet name="c127e_path_10_Vegetarian Cheese" sheetId="47" r:id="rId46"/>
    <sheet name="be06c127e_path_10_Smoked Cheese" sheetId="48" r:id="rId47"/>
    <sheet name="cabe06c127e_path_10_Blue Cheese" sheetId="49" r:id="rId48"/>
    <sheet name="6c127e_path_11_Cows Milk Cheese" sheetId="50" r:id="rId49"/>
    <sheet name="c127e_path_11_Sheep Milk Cheese" sheetId="51" r:id="rId50"/>
    <sheet name="c127e_path_11_Goats Milk Cheese" sheetId="52" r:id="rId51"/>
    <sheet name="c127e_path_11_Vegetarian Cheese" sheetId="53" r:id="rId52"/>
    <sheet name="be06c127e_path_11_Smoked Cheese" sheetId="54" r:id="rId53"/>
    <sheet name="cabe06c127e_path_11_Blue Cheese" sheetId="55" r:id="rId54"/>
    <sheet name="6c127e_path_12_Cows Milk Cheese" sheetId="56" r:id="rId55"/>
    <sheet name="c127e_path_12_Sheep Milk Cheese" sheetId="57" r:id="rId56"/>
    <sheet name="c127e_path_12_Goats Milk Cheese" sheetId="58" r:id="rId57"/>
    <sheet name="c127e_path_12_Vegetarian Cheese" sheetId="59" r:id="rId58"/>
    <sheet name="be06c127e_path_12_Smoked Cheese" sheetId="60" r:id="rId59"/>
    <sheet name="cabe06c127e_path_12_Blue Cheese" sheetId="61" r:id="rId60"/>
    <sheet name="6c127e_path_13_Cows Milk Cheese" sheetId="62" r:id="rId61"/>
    <sheet name="c127e_path_13_Sheep Milk Cheese" sheetId="63" r:id="rId62"/>
    <sheet name="c127e_path_13_Goats Milk Cheese" sheetId="64" r:id="rId63"/>
    <sheet name="c127e_path_13_Vegetarian Cheese" sheetId="65" r:id="rId64"/>
    <sheet name="be06c127e_path_13_Smoked Cheese" sheetId="66" r:id="rId65"/>
    <sheet name="cabe06c127e_path_13_Blue Cheese" sheetId="67" r:id="rId66"/>
    <sheet name="6c127e_path_14_Cows Milk Cheese" sheetId="68" r:id="rId67"/>
    <sheet name="c127e_path_14_Sheep Milk Cheese" sheetId="69" r:id="rId68"/>
    <sheet name="c127e_path_14_Goats Milk Cheese" sheetId="70" r:id="rId69"/>
    <sheet name="c127e_path_14_Vegetarian Cheese" sheetId="71" r:id="rId70"/>
    <sheet name="be06c127e_path_14_Smoked Cheese" sheetId="72" r:id="rId71"/>
    <sheet name="cabe06c127e_path_14_Blue Cheese" sheetId="73" r:id="rId72"/>
    <sheet name="06c127e_path_2_Cows Milk Cheese" sheetId="74" r:id="rId73"/>
    <sheet name="6c127e_path_2_Sheep Milk Cheese" sheetId="75" r:id="rId74"/>
    <sheet name="6c127e_path_2_Goats Milk Cheese" sheetId="76" r:id="rId75"/>
    <sheet name="6c127e_path_2_Vegetarian Cheese" sheetId="77" r:id="rId76"/>
    <sheet name="abe06c127e_path_2_Smoked Cheese" sheetId="78" r:id="rId77"/>
    <sheet name="0cabe06c127e_path_2_Blue Cheese" sheetId="79" r:id="rId78"/>
    <sheet name="06c127e_path_3_Cows Milk Cheese" sheetId="80" r:id="rId79"/>
    <sheet name="6c127e_path_3_Sheep Milk Cheese" sheetId="81" r:id="rId80"/>
    <sheet name="6c127e_path_3_Goats Milk Cheese" sheetId="82" r:id="rId81"/>
    <sheet name="6c127e_path_3_Vegetarian Cheese" sheetId="83" r:id="rId82"/>
    <sheet name="abe06c127e_path_3_Smoked Cheese" sheetId="84" r:id="rId83"/>
    <sheet name="0cabe06c127e_path_3_Blue Cheese" sheetId="85" r:id="rId84"/>
    <sheet name="06c127e_path_4_Cows Milk Cheese" sheetId="86" r:id="rId85"/>
    <sheet name="6c127e_path_4_Sheep Milk Cheese" sheetId="87" r:id="rId86"/>
    <sheet name="6c127e_path_4_Goats Milk Cheese" sheetId="88" r:id="rId87"/>
    <sheet name="6c127e_path_4_Vegetarian Cheese" sheetId="89" r:id="rId88"/>
    <sheet name="abe06c127e_path_4_Smoked Cheese" sheetId="90" r:id="rId89"/>
    <sheet name="0cabe06c127e_path_4_Blue Cheese" sheetId="91" r:id="rId90"/>
    <sheet name="06c127e_path_5_Cows Milk Cheese" sheetId="92" r:id="rId91"/>
    <sheet name="6c127e_path_5_Sheep Milk Cheese" sheetId="93" r:id="rId92"/>
    <sheet name="6c127e_path_5_Goats Milk Cheese" sheetId="94" r:id="rId93"/>
    <sheet name="6c127e_path_5_Vegetarian Cheese" sheetId="95" r:id="rId94"/>
    <sheet name="abe06c127e_path_5_Smoked Cheese" sheetId="96" r:id="rId95"/>
    <sheet name="0cabe06c127e_path_5_Blue Cheese" sheetId="97" r:id="rId96"/>
    <sheet name="06c127e_path_6_Cows Milk Cheese" sheetId="98" r:id="rId97"/>
    <sheet name="6c127e_path_6_Sheep Milk Cheese" sheetId="99" r:id="rId98"/>
    <sheet name="6c127e_path_6_Goats Milk Cheese" sheetId="100" r:id="rId99"/>
    <sheet name="6c127e_path_6_Vegetarian Cheese" sheetId="101" r:id="rId100"/>
    <sheet name="abe06c127e_path_6_Smoked Cheese" sheetId="102" r:id="rId101"/>
    <sheet name="0cabe06c127e_path_6_Blue Cheese" sheetId="103" r:id="rId102"/>
    <sheet name="06c127e_path_7_Cows Milk Cheese" sheetId="104" r:id="rId103"/>
    <sheet name="6c127e_path_7_Sheep Milk Cheese" sheetId="105" r:id="rId104"/>
    <sheet name="6c127e_path_7_Goats Milk Cheese" sheetId="106" r:id="rId105"/>
    <sheet name="6c127e_path_7_Vegetarian Cheese" sheetId="107" r:id="rId106"/>
    <sheet name="abe06c127e_path_7_Smoked Cheese" sheetId="108" r:id="rId107"/>
    <sheet name="0cabe06c127e_path_7_Blue Cheese" sheetId="109" r:id="rId108"/>
    <sheet name="06c127e_path_8_Cows Milk Cheese" sheetId="110" r:id="rId109"/>
    <sheet name="6c127e_path_8_Sheep Milk Cheese" sheetId="111" r:id="rId110"/>
    <sheet name="6c127e_path_8_Goats Milk Cheese" sheetId="112" r:id="rId111"/>
    <sheet name="6c127e_path_8_Vegetarian Cheese" sheetId="113" r:id="rId112"/>
    <sheet name="abe06c127e_path_8_Smoked Cheese" sheetId="114" r:id="rId113"/>
    <sheet name="0cabe06c127e_path_8_Blue Cheese" sheetId="115" r:id="rId114"/>
    <sheet name="06c127e_path_9_Cows Milk Cheese" sheetId="116" r:id="rId115"/>
    <sheet name="6c127e_path_9_Sheep Milk Cheese" sheetId="117" r:id="rId116"/>
    <sheet name="6c127e_path_9_Goats Milk Cheese" sheetId="118" r:id="rId117"/>
    <sheet name="6c127e_path_9_Vegetarian Cheese" sheetId="119" r:id="rId118"/>
    <sheet name="abe06c127e_path_9_Smoked Cheese" sheetId="120" r:id="rId119"/>
    <sheet name="0cabe06c127e_path_9_Blue Cheese" sheetId="121" r:id="rId120"/>
    <sheet name="2521cfce8dcca41c5179_path_0_All" sheetId="122" r:id="rId121"/>
    <sheet name="521cfce8dcca41c5179_path_0_2129" sheetId="123" r:id="rId122"/>
    <sheet name="2521cfce8dcca41c5179_path_1_All" sheetId="124" r:id="rId123"/>
    <sheet name="521cfce8dcca41c5179_path_1_2129" sheetId="125" r:id="rId124"/>
    <sheet name="67a8dfb8a7533ee53_path_0_Sheet1" sheetId="126" r:id="rId125"/>
    <sheet name="030a78fb2187f272fd6_path_0_Data" sheetId="127" r:id="rId126"/>
    <sheet name="030a78fb2187f272fd6_path_0_Cost" sheetId="128" r:id="rId127"/>
    <sheet name="030a78fb2187f272fd6_path_1_Data" sheetId="129" r:id="rId128"/>
    <sheet name="030a78fb2187f272fd6_path_1_Cost" sheetId="130" r:id="rId129"/>
    <sheet name="030a78fb2187f272fd6_path_2_Data" sheetId="131" r:id="rId130"/>
    <sheet name="030a78fb2187f272fd6_path_2_Cost" sheetId="132" r:id="rId131"/>
    <sheet name="030a78fb2187f272fd6_path_3_Data" sheetId="133" r:id="rId132"/>
    <sheet name="030a78fb2187f272fd6_path_3_Cost" sheetId="134" r:id="rId133"/>
    <sheet name="2db_path_0_Licensing Calculator" sheetId="135" r:id="rId134"/>
  </sheets>
  <externalReferences>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 r:id="rId150"/>
    <externalReference r:id="rId151"/>
    <externalReference r:id="rId152"/>
    <externalReference r:id="rId153"/>
  </externalReferences>
  <definedNames>
    <definedName name="_xlnm._FilterDatabase" localSheetId="18" hidden="1">'599909876c175e676_path_0_Year 2'!$A$8:$Q$138</definedName>
    <definedName name="_xlnm._FilterDatabase" localSheetId="19" hidden="1">'599909876c175e676_path_1_Year 2'!$A$8:$Q$138</definedName>
    <definedName name="AFIdeaths">'[1]2 Summary (Deaths)'!$L$15</definedName>
    <definedName name="avgSHincidents">'[1]3 Summary (Self-harm)'!$L$14</definedName>
    <definedName name="BlakenhurstAbscond" localSheetId="15">#REF!</definedName>
    <definedName name="BlakenhurstAbscond" localSheetId="16">#REF!</definedName>
    <definedName name="BlakenhurstAbscond">#REF!</definedName>
    <definedName name="BlakenhurstEscapeEscort" localSheetId="15">#REF!</definedName>
    <definedName name="BlakenhurstEscapeEscort" localSheetId="16">#REF!</definedName>
    <definedName name="BlakenhurstEscapeEscort">#REF!</definedName>
    <definedName name="BlakenhurstEscapePrison" localSheetId="15">#REF!</definedName>
    <definedName name="BlakenhurstEscapePrison" localSheetId="16">#REF!</definedName>
    <definedName name="BlakenhurstEscapePrison">#REF!</definedName>
    <definedName name="BuckleyAbscond" localSheetId="15">#REF!</definedName>
    <definedName name="BuckleyAbscond" localSheetId="16">#REF!</definedName>
    <definedName name="BuckleyAbscond">#REF!</definedName>
    <definedName name="BuckleyEscapeEscort" localSheetId="15">#REF!</definedName>
    <definedName name="BuckleyEscapeEscort" localSheetId="16">#REF!</definedName>
    <definedName name="BuckleyEscapeEscort">#REF!</definedName>
    <definedName name="BuckleyEscapePrison" localSheetId="15">#REF!</definedName>
    <definedName name="BuckleyEscapePrison" localSheetId="16">#REF!</definedName>
    <definedName name="BuckleyEscapePrison">#REF!</definedName>
    <definedName name="CompleteOps">[2]Options!$A$2:$A$4</definedName>
    <definedName name="currentAssaultRate">'[1]4 Summary (Assaults)'!$L$10</definedName>
    <definedName name="currentAssaults">'[1]4 Summary (Assaults)'!$L$9</definedName>
    <definedName name="currentAvgFemaleSHincidents">'[1]3 Summary (Self-harm)'!$L$38</definedName>
    <definedName name="currentAvgMaleSHincidents">'[1]3 Summary (Self-harm)'!$L$26</definedName>
    <definedName name="currentDeathPeriod">'[1]2 Summary (Deaths)'!$L$5</definedName>
    <definedName name="currentDeaths">'[1]2 Summary (Deaths)'!$L$8</definedName>
    <definedName name="currentFemaleAssaults">'[1]4 Summary (Assaults)'!$L$43</definedName>
    <definedName name="currentFemaleHospital">'[1]3 Summary (Self-harm)'!$L$40</definedName>
    <definedName name="currentFemaleSH">'[1]3 Summary (Self-harm)'!$L$33</definedName>
    <definedName name="currentFemaleSHrate">'[1]3 Summary (Self-harm)'!$L$34</definedName>
    <definedName name="currentHomicide">'[1]2 Summary (Deaths)'!$L$11</definedName>
    <definedName name="currentHospital">'[1]3 Summary (Self-harm)'!$L$16</definedName>
    <definedName name="currentHospitalPct">'[1]3 Summary (Self-harm)'!$L$17</definedName>
    <definedName name="currentMaleAssaults">'[1]4 Summary (Assaults)'!$L$26</definedName>
    <definedName name="currentMaleHospital">'[1]3 Summary (Self-harm)'!$L$28</definedName>
    <definedName name="currentMaleSH">'[1]3 Summary (Self-harm)'!$L$21</definedName>
    <definedName name="currentMaleSHrate">'[1]3 Summary (Self-harm)'!$L$22</definedName>
    <definedName name="currentNatural">'[1]2 Summary (Deaths)'!$L$10</definedName>
    <definedName name="currentPrisonerAssaults">'[1]4 Summary (Assaults)'!$L$14</definedName>
    <definedName name="currentPrisonerRate">'[1]4 Summary (Assaults)'!$L$15</definedName>
    <definedName name="currentQuarterAssaults">'[1]7 Quarterly Assaults'!$C$65</definedName>
    <definedName name="currentQuarterDeaths">'[1]5 Quarterly deaths'!$C$78</definedName>
    <definedName name="currentQuarterPrisoner">'[1]7 Quarterly Assaults'!$K$65</definedName>
    <definedName name="currentQuarterSerious">'[1]7 Quarterly Assaults'!$G$65</definedName>
    <definedName name="currentQuarterSeriousPrisoner">'[1]7 Quarterly Assaults'!$O$65</definedName>
    <definedName name="currentQuarterSeriousStaff">'[1]7 Quarterly Assaults'!$W$65</definedName>
    <definedName name="currentQuarterSH">'[1]6 Quarterly self-harm'!$C$61</definedName>
    <definedName name="currentQuarterStaff">'[1]7 Quarterly Assaults'!$S$65</definedName>
    <definedName name="currentSerious">'[1]4 Summary (Assaults)'!$L$11</definedName>
    <definedName name="currentSeriousPrisoner">'[1]4 Summary (Assaults)'!$L$16</definedName>
    <definedName name="currentSeriousStaff">'[1]4 Summary (Assaults)'!$L$21</definedName>
    <definedName name="currentSH">'[1]3 Summary (Self-harm)'!$L$9</definedName>
    <definedName name="currentSHindividuals">'[1]3 Summary (Self-harm)'!$L$12</definedName>
    <definedName name="currentSHperiod">'[1]3 Summary (Self-harm)'!$L$5</definedName>
    <definedName name="currentSHrate">'[1]3 Summary (Self-harm)'!$L$13</definedName>
    <definedName name="currentSID">'[1]2 Summary (Deaths)'!$L$9</definedName>
    <definedName name="currentStaffAssaults">'[1]4 Summary (Assaults)'!$L$19</definedName>
    <definedName name="currentStaffRate">'[1]4 Summary (Assaults)'!$L$20</definedName>
    <definedName name="deathRate">'[1]2 Summary (Deaths)'!$L$17</definedName>
    <definedName name="femaleCurrentSID">'[1]2 Summary (Deaths)'!$L$39</definedName>
    <definedName name="femalePreviousSID">'[1]2 Summary (Deaths)'!$K$39</definedName>
    <definedName name="femaleSIDrate">'[1]2 Summary (Deaths)'!$L$48</definedName>
    <definedName name="naturalRate">'[1]2 Summary (Deaths)'!$L$19</definedName>
    <definedName name="otherDeaths">'[1]2 Summary (Deaths)'!$L$12</definedName>
    <definedName name="previousAssaults">'[1]4 Summary (Assaults)'!$K$9</definedName>
    <definedName name="previousAvgFemaleSHincidents">'[1]3 Summary (Self-harm)'!$K$38</definedName>
    <definedName name="previousAvgMaleSHincidents">'[1]3 Summary (Self-harm)'!$K$26</definedName>
    <definedName name="previousDeaths">'[1]2 Summary (Deaths)'!$K$8</definedName>
    <definedName name="previousFemaleAssaults">'[1]4 Summary (Assaults)'!$K$43</definedName>
    <definedName name="previousFemaleHospital">'[1]3 Summary (Self-harm)'!$K$40</definedName>
    <definedName name="previousFemaleSH">'[1]3 Summary (Self-harm)'!$K$33</definedName>
    <definedName name="previousHomicide">'[1]2 Summary (Deaths)'!$K$11</definedName>
    <definedName name="previousHospital">'[1]3 Summary (Self-harm)'!$K$16</definedName>
    <definedName name="previousHospitalPct">'[1]3 Summary (Self-harm)'!$K$17</definedName>
    <definedName name="previousMaleAssaults">'[1]4 Summary (Assaults)'!$K$26</definedName>
    <definedName name="previousMaleHospital">'[1]3 Summary (Self-harm)'!$K$28</definedName>
    <definedName name="previousMaleSH">'[1]3 Summary (Self-harm)'!$K$21</definedName>
    <definedName name="previousNatural">'[1]2 Summary (Deaths)'!$K$10</definedName>
    <definedName name="previousPrisonerAssaults">'[1]4 Summary (Assaults)'!$K$14</definedName>
    <definedName name="previousQuarterAssaults">'[1]7 Quarterly Assaults'!$C$64</definedName>
    <definedName name="previousQuarterDeaths">'[1]5 Quarterly deaths'!$C$77</definedName>
    <definedName name="previousQuarterPrisoner">'[1]7 Quarterly Assaults'!$K$64</definedName>
    <definedName name="previousQuarterSerious">'[1]7 Quarterly Assaults'!$G$64</definedName>
    <definedName name="previousQuarterSeriousPrisoner">'[1]7 Quarterly Assaults'!$O$64</definedName>
    <definedName name="previousQuarterSeriousStaff">'[1]7 Quarterly Assaults'!$W$64</definedName>
    <definedName name="previousQuarterSH">'[1]6 Quarterly self-harm'!$C$60</definedName>
    <definedName name="previousQuarterStaff">'[1]7 Quarterly Assaults'!$S$64</definedName>
    <definedName name="previousSerious">'[1]4 Summary (Assaults)'!$K$11</definedName>
    <definedName name="previousSeriousPrisoner">'[1]4 Summary (Assaults)'!$K$16</definedName>
    <definedName name="previousSeriousStaff">'[1]4 Summary (Assaults)'!$K$21</definedName>
    <definedName name="previousSH">'[1]3 Summary (Self-harm)'!$K$9</definedName>
    <definedName name="previousSHindividuals">'[1]3 Summary (Self-harm)'!$K$12</definedName>
    <definedName name="previousSID">'[1]2 Summary (Deaths)'!$K$9</definedName>
    <definedName name="previousStaffAssaults">'[1]4 Summary (Assaults)'!$K$19</definedName>
    <definedName name="_xlnm.Print_Area" localSheetId="26">'_path_0_Direct labour man-hours'!$E$1:$M$28</definedName>
    <definedName name="_xlnm.Print_Area" localSheetId="13">'2d324b09307000d7c742_path_0_2.2'!$A$1:$K$45</definedName>
    <definedName name="_xlnm.Print_Area" localSheetId="15">'2d324b09307000d7c742_path_1_2.2'!$A$1:$K$45</definedName>
    <definedName name="_xlnm.Print_Area" localSheetId="6">'6eb99d7f8732_path_0_Grid-Legend'!$A$1:$K$63</definedName>
    <definedName name="_xlnm.Print_Area" localSheetId="7">'6eb99d7f8732_path_1_Grid-Legend'!$A$1:$K$63</definedName>
    <definedName name="_xlnm.Print_Area" localSheetId="8">'6eb99d7f8732_path_2_Grid-Legend'!$A$1:$K$63</definedName>
    <definedName name="_xlnm.Print_Area" localSheetId="9">'6eb99d7f8732_path_3_Grid-Legend'!$A$1:$K$63</definedName>
    <definedName name="_xlnm.Print_Area" localSheetId="10">'6eb99d7f8732_path_4_Grid-Legend'!$A$1:$K$63</definedName>
    <definedName name="_xlnm.Print_Area" localSheetId="24">d0980cb8697a8974a_path_0_Sheet1!$A$1:$J$59</definedName>
    <definedName name="_xlnm.Print_Area" localSheetId="1">e4c850572252d94ba5a6a_path_0_en!$A$1:$M$53</definedName>
    <definedName name="_xlnm.Print_Area" localSheetId="20">'f89_path_0_Account Map Template'!$A$1:$M$22</definedName>
    <definedName name="_xlnm.Print_Area" localSheetId="22">'f89_path_1_Account Map Template'!$A$1:$M$22</definedName>
    <definedName name="_xlnm.Print_Area" localSheetId="0">ff7fc90e31e8923bc_path_0_Sheet1!$A$1:$G$293</definedName>
    <definedName name="_xlnm.Print_Area" localSheetId="21">'path_0_Team Alignments Template'!$A$1:$F$21</definedName>
    <definedName name="_xlnm.Print_Area" localSheetId="23">'path_1_Team Alignments Template'!$A$1:$F$21</definedName>
    <definedName name="quarterHospital">'[1]6 Quarterly self-harm'!$G$61</definedName>
    <definedName name="SHrate">'[1]3 Summary (Self-harm)'!$L$10</definedName>
    <definedName name="SIDrate">'[1]2 Summary (Deaths)'!$L$18</definedName>
    <definedName name="Table_1.1" localSheetId="15">#REF!</definedName>
    <definedName name="Table_1.1" localSheetId="16">#REF!</definedName>
    <definedName name="Table_1.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1" i="135" l="1"/>
  <c r="D29" i="135"/>
  <c r="D27" i="135"/>
  <c r="D25" i="135"/>
  <c r="J21" i="133"/>
  <c r="J20" i="133"/>
  <c r="J19" i="133"/>
  <c r="J18" i="133"/>
  <c r="J17" i="133"/>
  <c r="J16" i="133"/>
  <c r="J15" i="133"/>
  <c r="J14" i="133"/>
  <c r="J13" i="133"/>
  <c r="J12" i="133"/>
  <c r="J11" i="133"/>
  <c r="J10" i="133"/>
  <c r="J9" i="133"/>
  <c r="J8" i="133"/>
  <c r="J7" i="133"/>
  <c r="J6" i="133"/>
  <c r="J5" i="133"/>
  <c r="J4" i="133"/>
  <c r="J3" i="133"/>
  <c r="J2" i="133"/>
  <c r="I21" i="131"/>
  <c r="I20" i="131"/>
  <c r="I19" i="131"/>
  <c r="I18" i="131"/>
  <c r="I17" i="131"/>
  <c r="I16" i="131"/>
  <c r="I15" i="131"/>
  <c r="I14" i="131"/>
  <c r="I13" i="131"/>
  <c r="I12" i="131"/>
  <c r="I11" i="131"/>
  <c r="I10" i="131"/>
  <c r="I9" i="131"/>
  <c r="I8" i="131"/>
  <c r="I7" i="131"/>
  <c r="I6" i="131"/>
  <c r="I5" i="131"/>
  <c r="I4" i="131"/>
  <c r="I3" i="131"/>
  <c r="I2" i="131"/>
  <c r="H21" i="129"/>
  <c r="H20" i="129"/>
  <c r="H19" i="129"/>
  <c r="H18" i="129"/>
  <c r="H17" i="129"/>
  <c r="H16" i="129"/>
  <c r="H15" i="129"/>
  <c r="H14" i="129"/>
  <c r="H13" i="129"/>
  <c r="H12" i="129"/>
  <c r="H11" i="129"/>
  <c r="H10" i="129"/>
  <c r="H9" i="129"/>
  <c r="H8" i="129"/>
  <c r="H7" i="129"/>
  <c r="H6" i="129"/>
  <c r="H5" i="129"/>
  <c r="H4" i="129"/>
  <c r="H3" i="129"/>
  <c r="H2" i="129"/>
  <c r="G21" i="127"/>
  <c r="G20" i="127"/>
  <c r="G19" i="127"/>
  <c r="G18" i="127"/>
  <c r="G17" i="127"/>
  <c r="G16" i="127"/>
  <c r="G15" i="127"/>
  <c r="G14" i="127"/>
  <c r="G13" i="127"/>
  <c r="G12" i="127"/>
  <c r="G11" i="127"/>
  <c r="G10" i="127"/>
  <c r="G9" i="127"/>
  <c r="G8" i="127"/>
  <c r="G7" i="127"/>
  <c r="G6" i="127"/>
  <c r="G5" i="127"/>
  <c r="G4" i="127"/>
  <c r="G3" i="127"/>
  <c r="G2" i="127"/>
  <c r="L12" i="125"/>
  <c r="L19" i="122"/>
  <c r="G3" i="120"/>
  <c r="F3" i="120"/>
  <c r="E3" i="120"/>
  <c r="D3" i="120"/>
  <c r="C3" i="120"/>
  <c r="B3" i="120"/>
  <c r="A3" i="120"/>
  <c r="G27" i="115"/>
  <c r="G26" i="115"/>
  <c r="G24" i="115"/>
  <c r="G21" i="115"/>
  <c r="G20" i="115"/>
  <c r="G19" i="115"/>
  <c r="G18" i="115"/>
  <c r="G17" i="115"/>
  <c r="G16" i="115"/>
  <c r="G15" i="115"/>
  <c r="G14" i="115"/>
  <c r="G13" i="115"/>
  <c r="G12" i="115"/>
  <c r="G11" i="115"/>
  <c r="G10" i="115"/>
  <c r="G9" i="115"/>
  <c r="G8" i="115"/>
  <c r="G7" i="115"/>
  <c r="G6" i="115"/>
  <c r="G5" i="115"/>
  <c r="G4" i="115"/>
  <c r="G3" i="115"/>
  <c r="G2" i="115"/>
  <c r="G2" i="108"/>
  <c r="F2" i="108"/>
  <c r="E2" i="108"/>
  <c r="C2" i="108"/>
  <c r="B2" i="108"/>
  <c r="A2" i="108"/>
  <c r="E27" i="103"/>
  <c r="E26" i="103"/>
  <c r="E24" i="103"/>
  <c r="E21" i="103"/>
  <c r="E20" i="103"/>
  <c r="E19" i="103"/>
  <c r="E18" i="103"/>
  <c r="E17" i="103"/>
  <c r="E16" i="103"/>
  <c r="E15" i="103"/>
  <c r="E14" i="103"/>
  <c r="E13" i="103"/>
  <c r="E12" i="103"/>
  <c r="E11" i="103"/>
  <c r="E10" i="103"/>
  <c r="E9" i="103"/>
  <c r="E8" i="103"/>
  <c r="E7" i="103"/>
  <c r="E6" i="103"/>
  <c r="E5" i="103"/>
  <c r="E4" i="103"/>
  <c r="E3" i="103"/>
  <c r="E2" i="103"/>
  <c r="D27" i="97"/>
  <c r="D26" i="97"/>
  <c r="D21" i="97"/>
  <c r="D16" i="97"/>
  <c r="D15" i="97"/>
  <c r="D12" i="97"/>
  <c r="D10" i="97"/>
  <c r="D4" i="97"/>
  <c r="D3" i="97"/>
  <c r="C27" i="91"/>
  <c r="C26" i="91"/>
  <c r="C24" i="91"/>
  <c r="C21" i="91"/>
  <c r="C20" i="91"/>
  <c r="C19" i="91"/>
  <c r="C18" i="91"/>
  <c r="C17" i="91"/>
  <c r="C16" i="91"/>
  <c r="C15" i="91"/>
  <c r="C14" i="91"/>
  <c r="C13" i="91"/>
  <c r="C12" i="91"/>
  <c r="C11" i="91"/>
  <c r="C10" i="91"/>
  <c r="C9" i="91"/>
  <c r="C8" i="91"/>
  <c r="C7" i="91"/>
  <c r="C6" i="91"/>
  <c r="C5" i="91"/>
  <c r="C4" i="91"/>
  <c r="C3" i="91"/>
  <c r="C2" i="91"/>
  <c r="B27" i="85"/>
  <c r="B26" i="85"/>
  <c r="B24" i="85"/>
  <c r="B21" i="85"/>
  <c r="B20" i="85"/>
  <c r="B19" i="85"/>
  <c r="B18" i="85"/>
  <c r="B17" i="85"/>
  <c r="B16" i="85"/>
  <c r="B15" i="85"/>
  <c r="B14" i="85"/>
  <c r="B13" i="85"/>
  <c r="B12" i="85"/>
  <c r="B11" i="85"/>
  <c r="B10" i="85"/>
  <c r="B9" i="85"/>
  <c r="B8" i="85"/>
  <c r="B7" i="85"/>
  <c r="B6" i="85"/>
  <c r="B5" i="85"/>
  <c r="B4" i="85"/>
  <c r="B3" i="85"/>
  <c r="B2" i="85"/>
  <c r="G2" i="78"/>
  <c r="F2" i="78"/>
  <c r="E2" i="78"/>
  <c r="C2" i="78"/>
  <c r="B2" i="78"/>
  <c r="A2" i="78"/>
  <c r="AK25" i="73"/>
  <c r="AJ25" i="73"/>
  <c r="AI25" i="73"/>
  <c r="AH25" i="73"/>
  <c r="AG25" i="73"/>
  <c r="AF25" i="73"/>
  <c r="AE25" i="73"/>
  <c r="AD25" i="73"/>
  <c r="AC25" i="73"/>
  <c r="AB25" i="73"/>
  <c r="AA25" i="73"/>
  <c r="Z25" i="73"/>
  <c r="Y25" i="73"/>
  <c r="X25" i="73"/>
  <c r="W25" i="73"/>
  <c r="V25" i="73"/>
  <c r="U25" i="73"/>
  <c r="T25" i="73"/>
  <c r="S25" i="73"/>
  <c r="R25" i="73"/>
  <c r="Q25" i="73"/>
  <c r="P25" i="73"/>
  <c r="O25" i="73"/>
  <c r="N25" i="73"/>
  <c r="M25" i="73"/>
  <c r="L25" i="73"/>
  <c r="K25" i="73"/>
  <c r="J25" i="73"/>
  <c r="I25" i="73"/>
  <c r="H25" i="73"/>
  <c r="G25" i="73"/>
  <c r="F25" i="73"/>
  <c r="E25" i="73"/>
  <c r="D25" i="73"/>
  <c r="C25" i="73"/>
  <c r="B25" i="73"/>
  <c r="A25" i="73"/>
  <c r="G7" i="66"/>
  <c r="F7" i="66"/>
  <c r="E7" i="66"/>
  <c r="C7" i="66"/>
  <c r="B7" i="66"/>
  <c r="A7" i="66"/>
  <c r="G6" i="60"/>
  <c r="F6" i="60"/>
  <c r="E6" i="60"/>
  <c r="C6" i="60"/>
  <c r="B6" i="60"/>
  <c r="A6" i="60"/>
  <c r="G5" i="54"/>
  <c r="F5" i="54"/>
  <c r="E5" i="54"/>
  <c r="C5" i="54"/>
  <c r="B5" i="54"/>
  <c r="A5" i="54"/>
  <c r="G4" i="48"/>
  <c r="F4" i="48"/>
  <c r="E4" i="48"/>
  <c r="C4" i="48"/>
  <c r="B4" i="48"/>
  <c r="A4" i="48"/>
  <c r="G99" i="38"/>
  <c r="F99" i="38"/>
  <c r="E99" i="38"/>
  <c r="D99" i="38"/>
  <c r="C99" i="38"/>
  <c r="B99" i="38"/>
  <c r="A99" i="38"/>
  <c r="G98" i="32"/>
  <c r="F98" i="32"/>
  <c r="E98" i="32"/>
  <c r="D98" i="32"/>
  <c r="C98" i="32"/>
  <c r="B98" i="32"/>
  <c r="A98" i="32"/>
  <c r="E23" i="31"/>
  <c r="D23" i="31"/>
  <c r="C23" i="31"/>
  <c r="B23" i="31"/>
  <c r="E15" i="30"/>
  <c r="C15" i="30"/>
  <c r="E13" i="29"/>
  <c r="D13" i="29"/>
  <c r="C13" i="29"/>
  <c r="B13" i="29"/>
  <c r="K19" i="28"/>
  <c r="K18" i="28"/>
  <c r="K17" i="28"/>
  <c r="K16" i="28"/>
  <c r="K15" i="28"/>
  <c r="K14" i="28"/>
  <c r="K13" i="28"/>
  <c r="B7" i="27" a="1"/>
  <c r="B7" i="27" s="1"/>
  <c r="B6" i="27" a="1"/>
  <c r="B6" i="27" s="1"/>
  <c r="B5" i="27" a="1"/>
  <c r="B5" i="27" s="1"/>
  <c r="B4" i="27" a="1"/>
  <c r="B4" i="27" s="1"/>
  <c r="B3" i="27" a="1"/>
  <c r="B3" i="27" s="1"/>
  <c r="B2" i="27" a="1"/>
  <c r="B2" i="27" s="1"/>
  <c r="B20" i="25"/>
  <c r="B19" i="25"/>
  <c r="B18" i="25"/>
  <c r="B17" i="25"/>
  <c r="B16" i="25"/>
  <c r="B15" i="25"/>
  <c r="B14" i="25"/>
  <c r="B13" i="25"/>
  <c r="B12" i="25"/>
  <c r="B11" i="25"/>
  <c r="B10" i="25"/>
  <c r="B9" i="25"/>
  <c r="M21" i="22"/>
  <c r="M20" i="22"/>
  <c r="M19" i="22"/>
  <c r="M18" i="22"/>
  <c r="M17" i="22"/>
  <c r="M16" i="22"/>
  <c r="M15" i="22"/>
  <c r="M14" i="22"/>
  <c r="M13" i="22"/>
  <c r="M12" i="22"/>
  <c r="M11" i="22"/>
  <c r="M10" i="22"/>
  <c r="L13" i="19"/>
  <c r="E23" i="18"/>
  <c r="E22" i="18"/>
  <c r="E17" i="18"/>
  <c r="E16" i="18"/>
  <c r="E15" i="18"/>
  <c r="E14" i="18"/>
  <c r="E13" i="18"/>
  <c r="I32" i="15"/>
  <c r="I31" i="15"/>
  <c r="I25" i="15"/>
  <c r="I24" i="15"/>
  <c r="I23" i="15"/>
  <c r="I22" i="15"/>
  <c r="I21" i="15"/>
  <c r="I20" i="15"/>
  <c r="I14" i="15"/>
  <c r="I13" i="15"/>
  <c r="H9" i="14"/>
  <c r="G9" i="14"/>
  <c r="F9" i="14"/>
  <c r="E9" i="14"/>
  <c r="D9" i="14"/>
  <c r="C9" i="14"/>
  <c r="B9" i="14"/>
  <c r="I28" i="13"/>
  <c r="I14" i="13"/>
  <c r="I13" i="13"/>
  <c r="I10" i="13"/>
  <c r="G12" i="12"/>
  <c r="F12" i="12"/>
  <c r="G11" i="12"/>
  <c r="F11" i="12"/>
  <c r="G10" i="12"/>
  <c r="F10" i="12"/>
  <c r="G9" i="12"/>
  <c r="F9" i="12"/>
  <c r="G8" i="12"/>
  <c r="F8" i="12"/>
  <c r="E62" i="11"/>
  <c r="E61" i="11"/>
  <c r="E60" i="11"/>
  <c r="E59" i="11"/>
  <c r="E58" i="11"/>
  <c r="E57" i="11"/>
  <c r="E56" i="11"/>
  <c r="E55" i="11"/>
  <c r="E54" i="11"/>
  <c r="E53" i="11"/>
  <c r="E52" i="11"/>
  <c r="E51" i="11"/>
  <c r="E50" i="11"/>
  <c r="E49" i="11"/>
  <c r="E48" i="11"/>
  <c r="E32" i="11"/>
  <c r="E31" i="11"/>
  <c r="E30" i="11"/>
  <c r="E29" i="11"/>
  <c r="E28" i="11"/>
  <c r="E27" i="11"/>
  <c r="E26" i="11"/>
  <c r="E25" i="11"/>
  <c r="E24" i="11"/>
  <c r="E23" i="11"/>
  <c r="E16" i="11"/>
  <c r="E15" i="11"/>
  <c r="E14" i="11"/>
  <c r="E13" i="11"/>
  <c r="E62" i="10"/>
  <c r="E61" i="10"/>
  <c r="E60" i="10"/>
  <c r="E59" i="10"/>
  <c r="E58" i="10"/>
  <c r="E57" i="10"/>
  <c r="E56" i="10"/>
  <c r="E55" i="10"/>
  <c r="E54" i="10"/>
  <c r="E53" i="10"/>
  <c r="E52" i="10"/>
  <c r="E51" i="10"/>
  <c r="E50" i="10"/>
  <c r="E49" i="10"/>
  <c r="E48" i="10"/>
  <c r="E32" i="10"/>
  <c r="E31" i="10"/>
  <c r="E30" i="10"/>
  <c r="E29" i="10"/>
  <c r="E28" i="10"/>
  <c r="E27" i="10"/>
  <c r="E26" i="10"/>
  <c r="E25" i="10"/>
  <c r="E24" i="10"/>
  <c r="E23" i="10"/>
  <c r="E16" i="10"/>
  <c r="E15" i="10"/>
  <c r="E14" i="10"/>
  <c r="E13" i="10"/>
  <c r="F62" i="9"/>
  <c r="F61" i="9"/>
  <c r="F60" i="9"/>
  <c r="F59" i="9"/>
  <c r="F58" i="9"/>
  <c r="F57" i="9"/>
  <c r="F56" i="9"/>
  <c r="F55" i="9"/>
  <c r="F54" i="9"/>
  <c r="F53" i="9"/>
  <c r="F52" i="9"/>
  <c r="F51" i="9"/>
  <c r="F50" i="9"/>
  <c r="F49" i="9"/>
  <c r="F48" i="9"/>
  <c r="F47" i="9"/>
  <c r="F46" i="9"/>
  <c r="F45" i="9"/>
  <c r="F44" i="9"/>
  <c r="F43" i="9"/>
  <c r="F42" i="9"/>
  <c r="F41" i="9"/>
  <c r="F40" i="9"/>
  <c r="F39" i="9"/>
  <c r="F38" i="9"/>
  <c r="F37" i="9"/>
  <c r="F36" i="9"/>
  <c r="F32" i="9"/>
  <c r="F31" i="9"/>
  <c r="F30" i="9"/>
  <c r="F29" i="9"/>
  <c r="F28" i="9"/>
  <c r="F27" i="9"/>
  <c r="F26" i="9"/>
  <c r="F25" i="9"/>
  <c r="F24" i="9"/>
  <c r="F23" i="9"/>
  <c r="F22" i="9"/>
  <c r="F21" i="9"/>
  <c r="F20" i="9"/>
  <c r="F19" i="9"/>
  <c r="F18" i="9"/>
  <c r="F17" i="9"/>
  <c r="F16" i="9"/>
  <c r="F15" i="9"/>
  <c r="F14" i="9"/>
  <c r="F13" i="9"/>
  <c r="F7" i="9"/>
  <c r="F6" i="9"/>
  <c r="F5" i="9"/>
  <c r="F4" i="9"/>
  <c r="F3" i="9"/>
  <c r="H62" i="8"/>
  <c r="H61" i="8"/>
  <c r="H60" i="8"/>
  <c r="H59" i="8"/>
  <c r="H58" i="8"/>
  <c r="H57" i="8"/>
  <c r="H56" i="8"/>
  <c r="H55" i="8"/>
  <c r="H54" i="8"/>
  <c r="H53" i="8"/>
  <c r="H52" i="8"/>
  <c r="H51" i="8"/>
  <c r="H50" i="8"/>
  <c r="H49" i="8"/>
  <c r="H48" i="8"/>
  <c r="H47" i="8"/>
  <c r="H46" i="8"/>
  <c r="H45" i="8"/>
  <c r="H44" i="8"/>
  <c r="H43" i="8"/>
  <c r="H42" i="8"/>
  <c r="H41" i="8"/>
  <c r="H40" i="8"/>
  <c r="H39" i="8"/>
  <c r="H38" i="8"/>
  <c r="H37" i="8"/>
  <c r="H36" i="8"/>
  <c r="H35" i="8"/>
  <c r="H34" i="8"/>
  <c r="H33" i="8"/>
  <c r="H32" i="8"/>
  <c r="H31" i="8"/>
  <c r="H30" i="8"/>
  <c r="H29" i="8"/>
  <c r="H28" i="8"/>
  <c r="H27" i="8"/>
  <c r="H26" i="8"/>
  <c r="H22" i="8"/>
  <c r="H21" i="8"/>
  <c r="H20" i="8"/>
  <c r="H19" i="8"/>
  <c r="H18" i="8"/>
  <c r="H17" i="8"/>
  <c r="H16" i="8"/>
  <c r="H15" i="8"/>
  <c r="H14" i="8"/>
  <c r="H13" i="8"/>
  <c r="H12" i="8"/>
  <c r="H11" i="8"/>
  <c r="H10" i="8"/>
  <c r="H9" i="8"/>
  <c r="H8" i="8"/>
  <c r="H7" i="8"/>
  <c r="H6" i="8"/>
  <c r="H5" i="8"/>
  <c r="H4" i="8"/>
  <c r="H3" i="8"/>
  <c r="M107" i="7"/>
  <c r="L107" i="7"/>
  <c r="K107" i="7"/>
  <c r="J107" i="7"/>
  <c r="I107" i="7"/>
  <c r="H107" i="7"/>
  <c r="G107" i="7"/>
  <c r="F107" i="7"/>
  <c r="E107" i="7"/>
  <c r="D107" i="7"/>
  <c r="C107" i="7"/>
  <c r="L47" i="3"/>
  <c r="I47" i="3"/>
  <c r="F47" i="3"/>
  <c r="C4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Alli O'Connell</author>
  </authors>
  <commentList>
    <comment ref="C3" authorId="0" shapeId="0" xr:uid="{8210EE1D-CF06-460F-B77F-58C9925C21FB}">
      <text>
        <r>
          <rPr>
            <sz val="11"/>
            <color theme="1"/>
            <rFont val="Aptos Narrow"/>
            <family val="2"/>
            <scheme val="minor"/>
          </rPr>
          <t xml:space="preserve">Specify local currency 
ex. Quetzales
</t>
        </r>
      </text>
    </comment>
    <comment ref="E3" authorId="0" shapeId="0" xr:uid="{84986926-B8C6-4EB7-8177-71E6EB46207A}">
      <text>
        <r>
          <rPr>
            <sz val="11"/>
            <color theme="1"/>
            <rFont val="Aptos Narrow"/>
            <family val="2"/>
            <scheme val="minor"/>
          </rPr>
          <t xml:space="preserve">Specify local currency 
ex. Quetzales
</t>
        </r>
      </text>
    </comment>
    <comment ref="A6" authorId="0" shapeId="0" xr:uid="{A4F2B7F6-B095-4AAC-A16E-E84F41BEB11B}">
      <text>
        <r>
          <rPr>
            <sz val="11"/>
            <color theme="1"/>
            <rFont val="Aptos Narrow"/>
            <family val="2"/>
            <scheme val="minor"/>
          </rPr>
          <t>Add a line for each corporate donation and corresponding amount 
Ex. Bob's Shoes Corporation: $5,000</t>
        </r>
      </text>
    </comment>
    <comment ref="A8" authorId="0" shapeId="0" xr:uid="{79CEF436-AF74-4E12-A224-3A7ADEE99B3F}">
      <text>
        <r>
          <rPr>
            <sz val="11"/>
            <color theme="1"/>
            <rFont val="Aptos Narrow"/>
            <family val="2"/>
            <scheme val="minor"/>
          </rPr>
          <t xml:space="preserve">Add a line for each grant and grant amount. 
Example: Triunfo Foundation Grant, $3,000
</t>
        </r>
      </text>
    </comment>
    <comment ref="A12" authorId="0" shapeId="0" xr:uid="{1433246B-76B1-4FFC-A84D-7548A7A4FE55}">
      <text>
        <r>
          <rPr>
            <sz val="11"/>
            <color theme="1"/>
            <rFont val="Aptos Narrow"/>
            <family val="2"/>
            <scheme val="minor"/>
          </rPr>
          <t xml:space="preserve">If your organization receives income from a source not listed above add it to the list and specify the source of funds
</t>
        </r>
      </text>
    </comment>
    <comment ref="B13" authorId="0" shapeId="0" xr:uid="{69B571C7-6E92-4224-A08A-A2A92449567B}">
      <text>
        <r>
          <rPr>
            <sz val="11"/>
            <color theme="1"/>
            <rFont val="Aptos Narrow"/>
            <family val="2"/>
            <scheme val="minor"/>
          </rPr>
          <t xml:space="preserve">Total amount of all projected income in 2015.  Note that there is a formula in this cell to total all the amounts listed in Column B. 
</t>
        </r>
      </text>
    </comment>
    <comment ref="C13" authorId="0" shapeId="0" xr:uid="{E2666E23-753C-40FA-8425-3E8D06AD3008}">
      <text>
        <r>
          <rPr>
            <sz val="11"/>
            <color theme="1"/>
            <rFont val="Aptos Narrow"/>
            <family val="2"/>
            <scheme val="minor"/>
          </rPr>
          <t xml:space="preserve">Total amount of all projected income in 2015.  Note that there is a formula in this cell to total all the amounts listed in Column C Income.  
</t>
        </r>
      </text>
    </comment>
    <comment ref="D13" authorId="0" shapeId="0" xr:uid="{5486097C-7309-427B-9DEE-5BE6953ED19E}">
      <text>
        <r>
          <rPr>
            <sz val="11"/>
            <color theme="1"/>
            <rFont val="Aptos Narrow"/>
            <family val="2"/>
            <scheme val="minor"/>
          </rPr>
          <t xml:space="preserve">Total amount of all projected income in 2015.  Note that there is a formula in this cell to total all the amounts listed in Column B. 
</t>
        </r>
      </text>
    </comment>
    <comment ref="E13" authorId="0" shapeId="0" xr:uid="{BA32B13D-9E72-4AAA-8CF7-8CF49EB2731E}">
      <text>
        <r>
          <rPr>
            <sz val="11"/>
            <color theme="1"/>
            <rFont val="Aptos Narrow"/>
            <family val="2"/>
            <scheme val="minor"/>
          </rPr>
          <t xml:space="preserve">Total amount of all projected income in 2015.  Note that there is a formula in this cell to total all the amounts listed in Column C Income.  
</t>
        </r>
      </text>
    </comment>
    <comment ref="A17" authorId="0" shapeId="0" xr:uid="{8F4E3F1C-8029-4673-B1BF-6937EFA528EF}">
      <text>
        <r>
          <rPr>
            <sz val="11"/>
            <color theme="1"/>
            <rFont val="Aptos Narrow"/>
            <family val="2"/>
            <scheme val="minor"/>
          </rPr>
          <t xml:space="preserve">Add a separate line for each programatic activity
Ex. Scholarship Program, $3,000
</t>
        </r>
      </text>
    </comment>
    <comment ref="A19" authorId="0" shapeId="0" xr:uid="{81C4BA77-9661-4C04-9223-C26BE4D99681}">
      <text>
        <r>
          <rPr>
            <sz val="11"/>
            <color theme="1"/>
            <rFont val="Aptos Narrow"/>
            <family val="2"/>
            <scheme val="minor"/>
          </rPr>
          <t>Add a separate line for each overhead item. 
Ex. Office supplies, $100</t>
        </r>
      </text>
    </comment>
    <comment ref="B23" authorId="0" shapeId="0" xr:uid="{BF0E11BD-754C-44E1-A877-B6F6D997AF98}">
      <text>
        <r>
          <rPr>
            <sz val="11"/>
            <color theme="1"/>
            <rFont val="Aptos Narrow"/>
            <family val="2"/>
            <scheme val="minor"/>
          </rPr>
          <t xml:space="preserve">Total amount of all projected expenses in 2015.  Note that there is a formula in this cell to total all the amounts listed in Column B. </t>
        </r>
      </text>
    </comment>
    <comment ref="C23" authorId="0" shapeId="0" xr:uid="{ACF570DD-58D9-45C3-BCDE-00CCF16DA466}">
      <text>
        <r>
          <rPr>
            <sz val="11"/>
            <color theme="1"/>
            <rFont val="Aptos Narrow"/>
            <family val="2"/>
            <scheme val="minor"/>
          </rPr>
          <t xml:space="preserve">Total amount of all projected expenses in 2015.  Note that there is a formula in this cell to total all the amounts listed in Column C Expenses.  
</t>
        </r>
      </text>
    </comment>
    <comment ref="D23" authorId="0" shapeId="0" xr:uid="{338107A4-D3D6-4EAA-BD5B-DC8DCE9C6BFD}">
      <text>
        <r>
          <rPr>
            <sz val="11"/>
            <color theme="1"/>
            <rFont val="Aptos Narrow"/>
            <family val="2"/>
            <scheme val="minor"/>
          </rPr>
          <t xml:space="preserve">Total amount of all projected expenses in 2015.  Note that there is a formula in this cell to total all the amounts listed in Column B. </t>
        </r>
      </text>
    </comment>
    <comment ref="E23" authorId="0" shapeId="0" xr:uid="{03B3259E-0665-4FD6-A9B6-A731645E0C6F}">
      <text>
        <r>
          <rPr>
            <sz val="11"/>
            <color theme="1"/>
            <rFont val="Aptos Narrow"/>
            <family val="2"/>
            <scheme val="minor"/>
          </rPr>
          <t xml:space="preserve">Total amount of all projected expenses in 2015.  Note that there is a formula in this cell to total all the amounts listed in Column C Expenses.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Alli O'Connell</author>
  </authors>
  <commentList>
    <comment ref="C3" authorId="0" shapeId="0" xr:uid="{E4609792-2DDC-4005-97CF-48420D54DCC3}">
      <text>
        <r>
          <rPr>
            <sz val="11"/>
            <color theme="1"/>
            <rFont val="Aptos Narrow"/>
            <family val="2"/>
            <scheme val="minor"/>
          </rPr>
          <t xml:space="preserve">Specify local currency 
ex. Quetzales
</t>
        </r>
      </text>
    </comment>
    <comment ref="E3" authorId="0" shapeId="0" xr:uid="{94589973-3A5C-4BD2-BDDC-2B7F55371859}">
      <text>
        <r>
          <rPr>
            <sz val="11"/>
            <color theme="1"/>
            <rFont val="Aptos Narrow"/>
            <family val="2"/>
            <scheme val="minor"/>
          </rPr>
          <t xml:space="preserve">Specify local currency 
ex. Quetzales
</t>
        </r>
      </text>
    </comment>
    <comment ref="A6" authorId="0" shapeId="0" xr:uid="{387BB65B-6310-469D-877A-C23BA364EB3D}">
      <text>
        <r>
          <rPr>
            <sz val="11"/>
            <color theme="1"/>
            <rFont val="Aptos Narrow"/>
            <family val="2"/>
            <scheme val="minor"/>
          </rPr>
          <t>Add a line for each corporate donation and corresponding amount 
Ex. Bob's Shoes Corporation: $5,000</t>
        </r>
      </text>
    </comment>
    <comment ref="A8" authorId="0" shapeId="0" xr:uid="{8D952C1A-DFDA-4B58-9515-4A1E8AAF17D8}">
      <text>
        <r>
          <rPr>
            <sz val="11"/>
            <color theme="1"/>
            <rFont val="Aptos Narrow"/>
            <family val="2"/>
            <scheme val="minor"/>
          </rPr>
          <t xml:space="preserve">Add a line for each grant and grant amount. 
Example: Triunfo Foundation Grant, $3,000
</t>
        </r>
      </text>
    </comment>
    <comment ref="A12" authorId="0" shapeId="0" xr:uid="{4E51B6C1-A848-4E55-96C3-C002AB440010}">
      <text>
        <r>
          <rPr>
            <sz val="11"/>
            <color theme="1"/>
            <rFont val="Aptos Narrow"/>
            <family val="2"/>
            <scheme val="minor"/>
          </rPr>
          <t xml:space="preserve">If your organization receives income from a source not listed above add it to the list and specify the source of funds
</t>
        </r>
      </text>
    </comment>
    <comment ref="B13" authorId="0" shapeId="0" xr:uid="{0B963E8C-A1B8-46E4-B4C4-9D4C6B6B7C6A}">
      <text>
        <r>
          <rPr>
            <sz val="11"/>
            <color theme="1"/>
            <rFont val="Aptos Narrow"/>
            <family val="2"/>
            <scheme val="minor"/>
          </rPr>
          <t xml:space="preserve">Total amount of all projected income in 2015.  Note that there is a formula in this cell to total all the amounts listed in Column B. 
</t>
        </r>
      </text>
    </comment>
    <comment ref="C13" authorId="0" shapeId="0" xr:uid="{DDDD727A-6B6B-4F35-B9E2-FCD42FE8CCDE}">
      <text>
        <r>
          <rPr>
            <sz val="11"/>
            <color theme="1"/>
            <rFont val="Aptos Narrow"/>
            <family val="2"/>
            <scheme val="minor"/>
          </rPr>
          <t xml:space="preserve">Total amount of all projected income in 2015.  Note that there is a formula in this cell to total all the amounts listed in Column C Income.  
</t>
        </r>
      </text>
    </comment>
    <comment ref="D13" authorId="0" shapeId="0" xr:uid="{A2F2EFD8-74B2-43D2-89A6-B4931148A043}">
      <text>
        <r>
          <rPr>
            <sz val="11"/>
            <color theme="1"/>
            <rFont val="Aptos Narrow"/>
            <family val="2"/>
            <scheme val="minor"/>
          </rPr>
          <t xml:space="preserve">Total amount of all projected income in 2015.  Note that there is a formula in this cell to total all the amounts listed in Column B. 
</t>
        </r>
      </text>
    </comment>
    <comment ref="E13" authorId="0" shapeId="0" xr:uid="{07CF4843-3BC0-462D-9455-12C0BAE62B25}">
      <text>
        <r>
          <rPr>
            <sz val="11"/>
            <color theme="1"/>
            <rFont val="Aptos Narrow"/>
            <family val="2"/>
            <scheme val="minor"/>
          </rPr>
          <t xml:space="preserve">Total amount of all projected income in 2015.  Note that there is a formula in this cell to total all the amounts listed in Column C Income.  
</t>
        </r>
      </text>
    </comment>
    <comment ref="A17" authorId="0" shapeId="0" xr:uid="{32F773BA-6461-4FB3-845B-D59272D47BF1}">
      <text>
        <r>
          <rPr>
            <sz val="11"/>
            <color theme="1"/>
            <rFont val="Aptos Narrow"/>
            <family val="2"/>
            <scheme val="minor"/>
          </rPr>
          <t xml:space="preserve">Add a separate line for each programatic activity
Ex. Scholarship Program, $3,000
</t>
        </r>
      </text>
    </comment>
    <comment ref="A19" authorId="0" shapeId="0" xr:uid="{917024CD-F64C-46F9-A78C-CC93DDB9A6F2}">
      <text>
        <r>
          <rPr>
            <sz val="11"/>
            <color theme="1"/>
            <rFont val="Aptos Narrow"/>
            <family val="2"/>
            <scheme val="minor"/>
          </rPr>
          <t>Add a separate line for each overhead item. 
Ex. Office supplies, $100</t>
        </r>
      </text>
    </comment>
    <comment ref="B23" authorId="0" shapeId="0" xr:uid="{AD5727E4-D340-4EA8-8169-6E672AE5908C}">
      <text>
        <r>
          <rPr>
            <sz val="11"/>
            <color theme="1"/>
            <rFont val="Aptos Narrow"/>
            <family val="2"/>
            <scheme val="minor"/>
          </rPr>
          <t xml:space="preserve">Total amount of all projected expenses in 2015.  Note that there is a formula in this cell to total all the amounts listed in Column B. </t>
        </r>
      </text>
    </comment>
    <comment ref="C23" authorId="0" shapeId="0" xr:uid="{331AEE70-0855-4DF8-917B-AC50578D3C5E}">
      <text>
        <r>
          <rPr>
            <sz val="11"/>
            <color theme="1"/>
            <rFont val="Aptos Narrow"/>
            <family val="2"/>
            <scheme val="minor"/>
          </rPr>
          <t xml:space="preserve">Total amount of all projected expenses in 2015.  Note that there is a formula in this cell to total all the amounts listed in Column C Expenses.  
</t>
        </r>
      </text>
    </comment>
    <comment ref="D23" authorId="0" shapeId="0" xr:uid="{7DB353D9-0577-4E6B-8758-D7A2E7866553}">
      <text>
        <r>
          <rPr>
            <sz val="11"/>
            <color theme="1"/>
            <rFont val="Aptos Narrow"/>
            <family val="2"/>
            <scheme val="minor"/>
          </rPr>
          <t xml:space="preserve">Total amount of all projected expenses in 2015.  Note that there is a formula in this cell to total all the amounts listed in Column B. </t>
        </r>
      </text>
    </comment>
    <comment ref="E23" authorId="0" shapeId="0" xr:uid="{AA87DA93-9F39-44A5-BDB8-5018262EF422}">
      <text>
        <r>
          <rPr>
            <sz val="11"/>
            <color theme="1"/>
            <rFont val="Aptos Narrow"/>
            <family val="2"/>
            <scheme val="minor"/>
          </rPr>
          <t xml:space="preserve">Total amount of all projected expenses in 2015.  Note that there is a formula in this cell to total all the amounts listed in Column C Expenses.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Alli O'Connell</author>
  </authors>
  <commentList>
    <comment ref="C3" authorId="0" shapeId="0" xr:uid="{35014405-A29A-4B52-8640-7504ADB67554}">
      <text>
        <r>
          <rPr>
            <sz val="11"/>
            <color theme="1"/>
            <rFont val="Aptos Narrow"/>
            <family val="2"/>
            <scheme val="minor"/>
          </rPr>
          <t xml:space="preserve">Specify local currency 
ex. Quetzales
</t>
        </r>
      </text>
    </comment>
    <comment ref="E3" authorId="0" shapeId="0" xr:uid="{BA886B82-3DF8-4B43-BA6F-AA279A05135B}">
      <text>
        <r>
          <rPr>
            <sz val="11"/>
            <color theme="1"/>
            <rFont val="Aptos Narrow"/>
            <family val="2"/>
            <scheme val="minor"/>
          </rPr>
          <t xml:space="preserve">Specify local currency 
ex. Quetzales
</t>
        </r>
      </text>
    </comment>
    <comment ref="A6" authorId="0" shapeId="0" xr:uid="{A39533C2-1647-4C82-A910-6B67704B59F2}">
      <text>
        <r>
          <rPr>
            <sz val="11"/>
            <color theme="1"/>
            <rFont val="Aptos Narrow"/>
            <family val="2"/>
            <scheme val="minor"/>
          </rPr>
          <t>Add a line for each corporate donation and corresponding amount 
Ex. Bob's Shoes Corporation: $5,000</t>
        </r>
      </text>
    </comment>
    <comment ref="A8" authorId="0" shapeId="0" xr:uid="{11F75A6B-6197-4652-860D-BA7B17B85A74}">
      <text>
        <r>
          <rPr>
            <sz val="11"/>
            <color theme="1"/>
            <rFont val="Aptos Narrow"/>
            <family val="2"/>
            <scheme val="minor"/>
          </rPr>
          <t xml:space="preserve">Add a line for each grant and grant amount. 
Example: Triunfo Foundation Grant, $3,000
</t>
        </r>
      </text>
    </comment>
    <comment ref="A12" authorId="0" shapeId="0" xr:uid="{5ABEB220-0868-4AF8-B4F2-0C77FB90614D}">
      <text>
        <r>
          <rPr>
            <sz val="11"/>
            <color theme="1"/>
            <rFont val="Aptos Narrow"/>
            <family val="2"/>
            <scheme val="minor"/>
          </rPr>
          <t xml:space="preserve">If your organization receives income from a source not listed above add it to the list and specify the source of funds
</t>
        </r>
      </text>
    </comment>
    <comment ref="B13" authorId="0" shapeId="0" xr:uid="{EC37879C-AD6A-4B7A-8BAF-79A16B236319}">
      <text>
        <r>
          <rPr>
            <sz val="11"/>
            <color theme="1"/>
            <rFont val="Aptos Narrow"/>
            <family val="2"/>
            <scheme val="minor"/>
          </rPr>
          <t xml:space="preserve">Total amount of all projected income in 2015.  Note that there is a formula in this cell to total all the amounts listed in Column B. 
</t>
        </r>
      </text>
    </comment>
    <comment ref="C13" authorId="0" shapeId="0" xr:uid="{6374253C-D81B-4B03-9312-EC96DAC50ED7}">
      <text>
        <r>
          <rPr>
            <sz val="11"/>
            <color theme="1"/>
            <rFont val="Aptos Narrow"/>
            <family val="2"/>
            <scheme val="minor"/>
          </rPr>
          <t xml:space="preserve">Total amount of all projected income in 2015.  Note that there is a formula in this cell to total all the amounts listed in Column C Income.  
</t>
        </r>
      </text>
    </comment>
    <comment ref="D13" authorId="0" shapeId="0" xr:uid="{DB889BA8-995A-4358-81AA-A89FD10B5DD3}">
      <text>
        <r>
          <rPr>
            <sz val="11"/>
            <color theme="1"/>
            <rFont val="Aptos Narrow"/>
            <family val="2"/>
            <scheme val="minor"/>
          </rPr>
          <t xml:space="preserve">Total amount of all projected income in 2015.  Note that there is a formula in this cell to total all the amounts listed in Column B. 
</t>
        </r>
      </text>
    </comment>
    <comment ref="E13" authorId="0" shapeId="0" xr:uid="{51DC10F1-6E29-4FBA-BE2A-C7700D8F8AA7}">
      <text>
        <r>
          <rPr>
            <sz val="11"/>
            <color theme="1"/>
            <rFont val="Aptos Narrow"/>
            <family val="2"/>
            <scheme val="minor"/>
          </rPr>
          <t xml:space="preserve">Total amount of all projected income in 2015.  Note that there is a formula in this cell to total all the amounts listed in Column C Income.  
</t>
        </r>
      </text>
    </comment>
    <comment ref="A17" authorId="0" shapeId="0" xr:uid="{D0285101-4F5C-47E1-91E7-DCDAA17B11FF}">
      <text>
        <r>
          <rPr>
            <sz val="11"/>
            <color theme="1"/>
            <rFont val="Aptos Narrow"/>
            <family val="2"/>
            <scheme val="minor"/>
          </rPr>
          <t xml:space="preserve">Add a separate line for each programatic activity
Ex. Scholarship Program, $3,000
</t>
        </r>
      </text>
    </comment>
    <comment ref="A19" authorId="0" shapeId="0" xr:uid="{F9D0CC7C-5873-4160-8AF3-A3310A7C8AE8}">
      <text>
        <r>
          <rPr>
            <sz val="11"/>
            <color theme="1"/>
            <rFont val="Aptos Narrow"/>
            <family val="2"/>
            <scheme val="minor"/>
          </rPr>
          <t>Add a separate line for each overhead item. 
Ex. Office supplies, $100</t>
        </r>
      </text>
    </comment>
    <comment ref="B23" authorId="0" shapeId="0" xr:uid="{1F73A01A-25BB-49AB-B7FD-BFF037BBA143}">
      <text>
        <r>
          <rPr>
            <sz val="11"/>
            <color theme="1"/>
            <rFont val="Aptos Narrow"/>
            <family val="2"/>
            <scheme val="minor"/>
          </rPr>
          <t xml:space="preserve">Total amount of all projected expenses in 2015.  Note that there is a formula in this cell to total all the amounts listed in Column B. </t>
        </r>
      </text>
    </comment>
    <comment ref="C23" authorId="0" shapeId="0" xr:uid="{95B22366-A8C0-41B3-BAA8-A1A45B991F95}">
      <text>
        <r>
          <rPr>
            <sz val="11"/>
            <color theme="1"/>
            <rFont val="Aptos Narrow"/>
            <family val="2"/>
            <scheme val="minor"/>
          </rPr>
          <t xml:space="preserve">Total amount of all projected expenses in 2015.  Note that there is a formula in this cell to total all the amounts listed in Column C Expenses.  
</t>
        </r>
      </text>
    </comment>
    <comment ref="D23" authorId="0" shapeId="0" xr:uid="{AC800423-2F38-4714-B812-FBFC70907CD4}">
      <text>
        <r>
          <rPr>
            <sz val="11"/>
            <color theme="1"/>
            <rFont val="Aptos Narrow"/>
            <family val="2"/>
            <scheme val="minor"/>
          </rPr>
          <t xml:space="preserve">Total amount of all projected expenses in 2015.  Note that there is a formula in this cell to total all the amounts listed in Column B. </t>
        </r>
      </text>
    </comment>
    <comment ref="E23" authorId="0" shapeId="0" xr:uid="{8D39037B-CEB4-4FCD-B4AF-3140B412DCF1}">
      <text>
        <r>
          <rPr>
            <sz val="11"/>
            <color theme="1"/>
            <rFont val="Aptos Narrow"/>
            <family val="2"/>
            <scheme val="minor"/>
          </rPr>
          <t xml:space="preserve">Total amount of all projected expenses in 2015.  Note that there is a formula in this cell to total all the amounts listed in Column C Expenses.  
</t>
        </r>
      </text>
    </comment>
  </commentList>
</comments>
</file>

<file path=xl/sharedStrings.xml><?xml version="1.0" encoding="utf-8"?>
<sst xmlns="http://schemas.openxmlformats.org/spreadsheetml/2006/main" count="24644" uniqueCount="2660">
  <si>
    <t>TRICARE-Authorized Residential Treatment Centers - Reimbursement Rates</t>
  </si>
  <si>
    <t>The rates in this file are used for the payment of claims for services rendered on or after October 1 of the designated year.  The rate is adjusted by the lesser of the Medicare update factor, as noted in the TRM, Chapter 7, Section 1, or the cap amount.</t>
  </si>
  <si>
    <t>This listing is for RTC per diem rates only.  It does not reflect a facility's current status as a TRICARE-authorized RTC.  Information regarding a facility's current status as an authorized provider can be obtained from the appropriate contractor.</t>
  </si>
  <si>
    <t>FY 2020</t>
  </si>
  <si>
    <t>FY 2021</t>
  </si>
  <si>
    <t>FY 2022</t>
  </si>
  <si>
    <t>RTC CAP</t>
  </si>
  <si>
    <t>State</t>
  </si>
  <si>
    <t>Facility</t>
  </si>
  <si>
    <t>City/State</t>
  </si>
  <si>
    <t>EIN</t>
  </si>
  <si>
    <t>Alabama</t>
  </si>
  <si>
    <t>Laurel Oaks Behavioral Health Center</t>
  </si>
  <si>
    <t xml:space="preserve">Dothan, AL  </t>
  </si>
  <si>
    <t>52-2090040</t>
  </si>
  <si>
    <t>Alabama Clinical Schools</t>
  </si>
  <si>
    <t>Birmingham, AL</t>
  </si>
  <si>
    <t>62-1715236</t>
  </si>
  <si>
    <t>Alaska</t>
  </si>
  <si>
    <t>DeBarr Residential Treatment Center dba Frontline Hospital, LLC</t>
  </si>
  <si>
    <t>Anchorage, AK</t>
  </si>
  <si>
    <t>72-1539254</t>
  </si>
  <si>
    <t>Volunteers of America Alaska, Adolescent Residential Center for Help (ARCH)</t>
  </si>
  <si>
    <t>74-2240098</t>
  </si>
  <si>
    <t>Arizona</t>
  </si>
  <si>
    <t>Oasis Behavioral Health Southwest Children's Health Services dba Parc Place</t>
  </si>
  <si>
    <t>Chandler, AZ</t>
  </si>
  <si>
    <t>86-0768611</t>
  </si>
  <si>
    <t>Mirasol Eating Disorder Recovery Center</t>
  </si>
  <si>
    <t xml:space="preserve">Tucson, AZ  </t>
  </si>
  <si>
    <t>86-0985494</t>
  </si>
  <si>
    <t>Arkansas</t>
  </si>
  <si>
    <t>BHC Pinnacle Pointe Hospital</t>
  </si>
  <si>
    <t>Little Rock, AR</t>
  </si>
  <si>
    <t>62-1658502</t>
  </si>
  <si>
    <t>Habilitation Center Inc. dba Millcreek of Arkansas</t>
  </si>
  <si>
    <t>Fordyce, AR</t>
  </si>
  <si>
    <t>74-2474097</t>
  </si>
  <si>
    <t>Youth Home Inc.</t>
  </si>
  <si>
    <t>71-0399069</t>
  </si>
  <si>
    <t>Capstone Treatment Center</t>
  </si>
  <si>
    <t>Judsonia, AR</t>
  </si>
  <si>
    <t>27-3973022</t>
  </si>
  <si>
    <t>Woodridge of Northwest, LLC</t>
  </si>
  <si>
    <t>Springdale, AR</t>
  </si>
  <si>
    <t>26-1176151</t>
  </si>
  <si>
    <t>Woodridge of Northeast, LLC</t>
  </si>
  <si>
    <t>West Memphis, AR</t>
  </si>
  <si>
    <t>26-1176018</t>
  </si>
  <si>
    <t>Woodridge of Forrest City, LLC</t>
  </si>
  <si>
    <t>Forrest City, AR</t>
  </si>
  <si>
    <t>20-8762702</t>
  </si>
  <si>
    <t>California</t>
  </si>
  <si>
    <t>Discovery Practice Management Inc., dba Center for Discovery - Lakewood</t>
  </si>
  <si>
    <t>Lakewood, CA</t>
  </si>
  <si>
    <t>95-4628972</t>
  </si>
  <si>
    <t>Discovery Practice Management Inc., dba Center for Discovery - Whittier</t>
  </si>
  <si>
    <t>Whittier, CA</t>
  </si>
  <si>
    <t>Center for Discovery – La Habra</t>
  </si>
  <si>
    <t>La Habra, CA</t>
  </si>
  <si>
    <t>Center For Discovery - Danville</t>
  </si>
  <si>
    <t xml:space="preserve">Danville, CA </t>
  </si>
  <si>
    <t>Center For Discovery - Downey</t>
  </si>
  <si>
    <t>Downey, CA</t>
  </si>
  <si>
    <t>Center For Discovery-Brentwood</t>
  </si>
  <si>
    <t xml:space="preserve">Brentwood, CA  </t>
  </si>
  <si>
    <t>Center For Discovery – La Jolla</t>
  </si>
  <si>
    <t xml:space="preserve">La Jolla, CA </t>
  </si>
  <si>
    <t>Destinations to Recovery – Canon Drive</t>
  </si>
  <si>
    <t xml:space="preserve">Topanga, CA  </t>
  </si>
  <si>
    <t>46-1688828</t>
  </si>
  <si>
    <t>Destinations to Recovery – Cheney Drive</t>
  </si>
  <si>
    <t>Center for Discovery – Atlantic House</t>
  </si>
  <si>
    <t xml:space="preserve">Long Beach, CA  </t>
  </si>
  <si>
    <t>Center for Discovery – Pacific Place</t>
  </si>
  <si>
    <t>Center for Discovery – Chino Hills</t>
  </si>
  <si>
    <t xml:space="preserve">Chino Hills, CA  </t>
  </si>
  <si>
    <t>Center for Discovery – Menlo Park</t>
  </si>
  <si>
    <t>Menlo Park, CA</t>
  </si>
  <si>
    <t>Center for Discovery-Vista</t>
  </si>
  <si>
    <t xml:space="preserve">Vista, CA  </t>
  </si>
  <si>
    <t>San Diego Center for Children</t>
  </si>
  <si>
    <t xml:space="preserve">San Diego, CA </t>
  </si>
  <si>
    <t>95-1661089</t>
  </si>
  <si>
    <t>Casa Pacifica Centers for Children &amp; Families</t>
  </si>
  <si>
    <t>Camarillo, CA</t>
  </si>
  <si>
    <t>77-0195022</t>
  </si>
  <si>
    <t xml:space="preserve">Center for Discovery- 5422 Cavitt </t>
  </si>
  <si>
    <t>Granite Bay, CA</t>
  </si>
  <si>
    <t xml:space="preserve">Center for Discovery- 5525 Cavitt  </t>
  </si>
  <si>
    <t>Center for Discovery – Thousand Oaks</t>
  </si>
  <si>
    <t>Thousand Oaks, CA</t>
  </si>
  <si>
    <t>Center for Discovery – Rancho Palos Verde</t>
  </si>
  <si>
    <t>Rancho Palos Verde, CA</t>
  </si>
  <si>
    <t>Center for Discovery – Carmel Valley – San Diego</t>
  </si>
  <si>
    <t>San Diego, CA</t>
  </si>
  <si>
    <t>Center for Discovery – Fremont</t>
  </si>
  <si>
    <t>Fremont, CA</t>
  </si>
  <si>
    <t>Evolve Growth Initiatives - Gilroy</t>
  </si>
  <si>
    <t>El Segundo, CA</t>
  </si>
  <si>
    <t>46-5716785</t>
  </si>
  <si>
    <t>Evolve Growth Imitative-Aura</t>
  </si>
  <si>
    <t>Shoreline Treatment Center, Inc./Satori House</t>
  </si>
  <si>
    <t>Long Beach, CA</t>
  </si>
  <si>
    <t>26-1876891</t>
  </si>
  <si>
    <t>Oak Grove Institute Foundation</t>
  </si>
  <si>
    <t>Murrieta, CA</t>
  </si>
  <si>
    <t>33-0470446</t>
  </si>
  <si>
    <t>River Stones Residential Treatment, Inc.</t>
  </si>
  <si>
    <t>Redlands, CA</t>
  </si>
  <si>
    <t>33-0737878</t>
  </si>
  <si>
    <t>Destinations to Recovery – Hatteras RTC</t>
  </si>
  <si>
    <t>Woodland Hills, CA</t>
  </si>
  <si>
    <t>Mountain Valley Child and Family Services, Inc. - Bradshaw</t>
  </si>
  <si>
    <t>Sacramento, CA</t>
  </si>
  <si>
    <t>94-2742653</t>
  </si>
  <si>
    <t>Mountain Valley Child and Family Services, Inc. – Shady/Lima</t>
  </si>
  <si>
    <t>Mountain Valley Child and Family Services, Inc. – Sweet Acacia</t>
  </si>
  <si>
    <t>Mountain Valley Child and Family Services, Inc. – Bar Du Lane</t>
  </si>
  <si>
    <t>Destinations to Recovery-Calenda RTC</t>
  </si>
  <si>
    <t>Colorado</t>
  </si>
  <si>
    <t xml:space="preserve">Eating Recovery Center, LLC- Franklin St </t>
  </si>
  <si>
    <t xml:space="preserve">Denver, CO  </t>
  </si>
  <si>
    <t>26-1175128</t>
  </si>
  <si>
    <t>Cedar Springs Behavioral Health Systems Inc., dba PSI Cedar Springs Hospital, Inc.</t>
  </si>
  <si>
    <t>Colorado Springs, CO</t>
  </si>
  <si>
    <t>74-3081810</t>
  </si>
  <si>
    <t xml:space="preserve"> Eating Recovery Center, LLC- East 1st Ave.</t>
  </si>
  <si>
    <t>Connecticut</t>
  </si>
  <si>
    <t>Center for Discovery-Wellington St.</t>
  </si>
  <si>
    <t>Fairfield, CT</t>
  </si>
  <si>
    <t>Center for Discovery- Congress St.</t>
  </si>
  <si>
    <t>Center for Discovery - Southport</t>
  </si>
  <si>
    <t>Southport, CT</t>
  </si>
  <si>
    <t>Center for Discovery – Mine Hill</t>
  </si>
  <si>
    <t>Florida</t>
  </si>
  <si>
    <t>LaAmistad Behavioral Health Services</t>
  </si>
  <si>
    <t>Maitland, FL</t>
  </si>
  <si>
    <t>58-1791069</t>
  </si>
  <si>
    <t>Palm Shores Behavioral Health Center dba Manatee Palms Youth Service / Premier Behavioral Solutions of Florida, Inc.</t>
  </si>
  <si>
    <t>Bradenton, FL</t>
  </si>
  <si>
    <t>65-0816927</t>
  </si>
  <si>
    <t>The National Deaf Academy, LLC</t>
  </si>
  <si>
    <t>Mt. Dora, FL</t>
  </si>
  <si>
    <t>59-3653865</t>
  </si>
  <si>
    <t>University Behavioral LLC dba University Behavioral Center</t>
  </si>
  <si>
    <t>Orlando, FL</t>
  </si>
  <si>
    <t>20-5202458</t>
  </si>
  <si>
    <t>Turning Point of Tampa</t>
  </si>
  <si>
    <t xml:space="preserve">Tampa, FL  </t>
  </si>
  <si>
    <t>72-1091178</t>
  </si>
  <si>
    <t>Destination Hope, Inc.</t>
  </si>
  <si>
    <t>Ft. Lauderdale, FL</t>
  </si>
  <si>
    <t>20-4845884</t>
  </si>
  <si>
    <t xml:space="preserve">Fairwinds Treatment Center
</t>
  </si>
  <si>
    <t xml:space="preserve">Clearwater, FL  </t>
  </si>
  <si>
    <t>59-2811797</t>
  </si>
  <si>
    <t>Center for Discovery - Orlando</t>
  </si>
  <si>
    <t>Sandy Pines Hospital</t>
  </si>
  <si>
    <t>Tequesta, FL</t>
  </si>
  <si>
    <t>20-5202539</t>
  </si>
  <si>
    <t>PHPTS of Ormond Beach, LLC</t>
  </si>
  <si>
    <t>Ormond Beach, FL</t>
  </si>
  <si>
    <t>81-4159040</t>
  </si>
  <si>
    <t>Wellington Retreat, Inc. Dba Family Center for Recovery
Dba Family Center for Recovery
Wellington Retreat, Inc. Dba Family Center for Recovery</t>
  </si>
  <si>
    <t>Lantana, FL</t>
  </si>
  <si>
    <t>27-3457804</t>
  </si>
  <si>
    <t>Milestones in Recovery</t>
  </si>
  <si>
    <t>Cooper City, FL</t>
  </si>
  <si>
    <t>65-0906732</t>
  </si>
  <si>
    <t>River Oaks Treatment Center, LLC</t>
  </si>
  <si>
    <t>Riverview, FL</t>
  </si>
  <si>
    <t>47-3780640</t>
  </si>
  <si>
    <t>The Meridian</t>
  </si>
  <si>
    <t>Pensacola, FL</t>
  </si>
  <si>
    <t>59-0737872</t>
  </si>
  <si>
    <t>Riverside Recovery of Tampa</t>
  </si>
  <si>
    <t>Tampa, FL</t>
  </si>
  <si>
    <t>81-4905194</t>
  </si>
  <si>
    <t>Comprehensive Wellness Centers, LLC</t>
  </si>
  <si>
    <t>47-5195858</t>
  </si>
  <si>
    <t>Banyan Boca</t>
  </si>
  <si>
    <t>Boca Raton, FL</t>
  </si>
  <si>
    <t>81-5056602</t>
  </si>
  <si>
    <t>La Amistad Behavioral Health Services</t>
  </si>
  <si>
    <t>Winter Park, FL</t>
  </si>
  <si>
    <t>Wave International, LLC</t>
  </si>
  <si>
    <t>Clearwater, FL</t>
  </si>
  <si>
    <t>83-1599061</t>
  </si>
  <si>
    <t>Deerfield Florida House</t>
  </si>
  <si>
    <t>Deerfield Beach, FL</t>
  </si>
  <si>
    <t>58-2670224</t>
  </si>
  <si>
    <t>Alternatives In Treatment, LLC DBA: Mandala Healing Center</t>
  </si>
  <si>
    <t>West Palm Beach, FL</t>
  </si>
  <si>
    <t>65-0207798</t>
  </si>
  <si>
    <t>Georgia</t>
  </si>
  <si>
    <t>Coastal Harbor Treatment Center / UHS of Savannah, LLC</t>
  </si>
  <si>
    <t>Savannah, GA</t>
  </si>
  <si>
    <t>20-0931196</t>
  </si>
  <si>
    <t>The Devereux Foundation dba Devereaux GA Treatment Network</t>
  </si>
  <si>
    <t>Kennesaw, GA</t>
  </si>
  <si>
    <t>23-1390618</t>
  </si>
  <si>
    <t>Ramsey Youth Services of Georgia Inc. dba Macon Behavioral Health System</t>
  </si>
  <si>
    <t>Macon, GA</t>
  </si>
  <si>
    <t>35-2174803</t>
  </si>
  <si>
    <t>UHS of Laurel Heights, LP / Laurel Heights Hospital</t>
  </si>
  <si>
    <t>Atlanta, GA</t>
  </si>
  <si>
    <t>23-3045288</t>
  </si>
  <si>
    <t>Lighthouse Center of Augusta</t>
  </si>
  <si>
    <t>Augusta, GA</t>
  </si>
  <si>
    <t>20-3854156</t>
  </si>
  <si>
    <t>Youth Villages, Inc.</t>
  </si>
  <si>
    <t>Douglasville, GA</t>
  </si>
  <si>
    <t>58-1716970</t>
  </si>
  <si>
    <t>Hillside</t>
  </si>
  <si>
    <t xml:space="preserve">Atlanta, GA  </t>
  </si>
  <si>
    <t>58-0603148</t>
  </si>
  <si>
    <t>Center for Discovery - Atlanta</t>
  </si>
  <si>
    <t>Skyland Trail Rollins Campus</t>
  </si>
  <si>
    <t>58-1489941</t>
  </si>
  <si>
    <t>KidsPeace National Centers of Georgia, Inc.</t>
  </si>
  <si>
    <t>Bowdon, GA</t>
  </si>
  <si>
    <t>20-0017440</t>
  </si>
  <si>
    <t>Hawaii</t>
  </si>
  <si>
    <t>Kahi Mohala Behavioral Health / Sutter Health Pacific</t>
  </si>
  <si>
    <t>Ewa Beach, HI</t>
  </si>
  <si>
    <t>99-0298651</t>
  </si>
  <si>
    <t>Queen's Medical Center/Family Treatment Center/The Queen's Healthcare System</t>
  </si>
  <si>
    <t>Honolulu, HI</t>
  </si>
  <si>
    <t>99-0073524</t>
  </si>
  <si>
    <t>Nova Luna, Inc., DBA ‘Al Pono Maui</t>
  </si>
  <si>
    <t xml:space="preserve">Wailuku, HI  </t>
  </si>
  <si>
    <t>27-0749146</t>
  </si>
  <si>
    <t>Ai Pono Honolulu</t>
  </si>
  <si>
    <t xml:space="preserve">Honolulu, HI  </t>
  </si>
  <si>
    <t>27-0749416</t>
  </si>
  <si>
    <t>Idaho</t>
  </si>
  <si>
    <t>Eastern Idaho Regional Medical Center - Behavioral Health Center</t>
  </si>
  <si>
    <t>Idaho Falls, ID</t>
  </si>
  <si>
    <t>82-0436622</t>
  </si>
  <si>
    <t>Project Patch</t>
  </si>
  <si>
    <t>Garden Valley, ID</t>
  </si>
  <si>
    <t>93-0929618</t>
  </si>
  <si>
    <t>Illinois</t>
  </si>
  <si>
    <t>Timberline Knolls/TK Behavioral LLC</t>
  </si>
  <si>
    <t>Lemont, IL</t>
  </si>
  <si>
    <t>32-0383042</t>
  </si>
  <si>
    <t>Center for Discovery – Glenview</t>
  </si>
  <si>
    <t>Glenview, IL</t>
  </si>
  <si>
    <t>Eating Recovery Center of IL dba Insight Behavioral Health</t>
  </si>
  <si>
    <t>Northbrook, IL</t>
  </si>
  <si>
    <t>20-1543752</t>
  </si>
  <si>
    <t>Eating Recovery Center of Illinois dba Insight Behavioral Health</t>
  </si>
  <si>
    <t xml:space="preserve">Chicago, IL </t>
  </si>
  <si>
    <t>Rosencrance Griffin Williams</t>
  </si>
  <si>
    <t xml:space="preserve">Rockford, IL </t>
  </si>
  <si>
    <t>36-2235167</t>
  </si>
  <si>
    <t>Indiana</t>
  </si>
  <si>
    <t>Columbus Hospital LLC/Columbus Behavioral Center for Children and Adolescents</t>
  </si>
  <si>
    <t>Columbus, IN</t>
  </si>
  <si>
    <t>62-1740367</t>
  </si>
  <si>
    <t>Resource Acquisition Corporation</t>
  </si>
  <si>
    <t>Indianapolis, IN</t>
  </si>
  <si>
    <t>03-0512675</t>
  </si>
  <si>
    <t>Michiana Behavioral Health Center / HHC Indiana, Inc.</t>
  </si>
  <si>
    <t>Plymouth, IN</t>
  </si>
  <si>
    <t>20-0768028</t>
  </si>
  <si>
    <t>Midwest Center for Youth and Families / South Shore Academy</t>
  </si>
  <si>
    <t>Valparaiso, IN</t>
  </si>
  <si>
    <t>23-2985289</t>
  </si>
  <si>
    <t>Gibault, Inc.</t>
  </si>
  <si>
    <t xml:space="preserve">Terre Haute, IN  </t>
  </si>
  <si>
    <t>35-0868093</t>
  </si>
  <si>
    <t>Valle Vista Hospital LLC / Valle Vista Health System</t>
  </si>
  <si>
    <t>Greenwood, IN</t>
  </si>
  <si>
    <t>62-1740366</t>
  </si>
  <si>
    <t>Midwest Center for Youth and Family</t>
  </si>
  <si>
    <t>Kouts, IN</t>
  </si>
  <si>
    <t>Kansas</t>
  </si>
  <si>
    <t>KVC Hospitals, Inc./Prarie Ridge Psychiatric Hospital</t>
  </si>
  <si>
    <t>Kansas City, KS</t>
  </si>
  <si>
    <t>27-1672159</t>
  </si>
  <si>
    <t>Kentucky</t>
  </si>
  <si>
    <t>Ten Broeck Hospital - Dupont / TBD Acquisition LLC</t>
  </si>
  <si>
    <t>Louisville, KY</t>
  </si>
  <si>
    <t>20-5048087</t>
  </si>
  <si>
    <t>Ten Broeck Hospital - Louisville / KMI Acquisition LLC</t>
  </si>
  <si>
    <t>20-5048153</t>
  </si>
  <si>
    <t>United Healthcare of Hardin, Inc. dba Lincoln Trail Behavioral Health System</t>
  </si>
  <si>
    <t>Radcliff, KY</t>
  </si>
  <si>
    <t>62-1244469</t>
  </si>
  <si>
    <t>Louisiana</t>
  </si>
  <si>
    <t>Penn 123 DBA Avenues Recovery Center, New Orleans</t>
  </si>
  <si>
    <t>Metairie, LA</t>
  </si>
  <si>
    <t>37-1845146</t>
  </si>
  <si>
    <t>Maryland</t>
  </si>
  <si>
    <t>Adventist Healthcare Inc dba Adventist Behavioral Health</t>
  </si>
  <si>
    <t>Rockville, MD</t>
  </si>
  <si>
    <t>52-1532556</t>
  </si>
  <si>
    <t>Michigan</t>
  </si>
  <si>
    <t>Eisenhower Center</t>
  </si>
  <si>
    <t>Ann Arbor, MI</t>
  </si>
  <si>
    <t>38-3118088</t>
  </si>
  <si>
    <t>Minnesota</t>
  </si>
  <si>
    <t>Nexus-Millie Lacs Family Healing, Programs 1 &amp; 2</t>
  </si>
  <si>
    <t>Onamia, MN</t>
  </si>
  <si>
    <t>41-1419064</t>
  </si>
  <si>
    <t>Nexus-Millie Lacs Family Healing, Programs 3 &amp; 4</t>
  </si>
  <si>
    <t xml:space="preserve">Onamia, MN </t>
  </si>
  <si>
    <t>Mississippi</t>
  </si>
  <si>
    <t>Millcreek of Pontotoc Psychiatric RTC</t>
  </si>
  <si>
    <t>Pontotoc, MS</t>
  </si>
  <si>
    <t>64-0568382</t>
  </si>
  <si>
    <t>Diamond Grove</t>
  </si>
  <si>
    <t xml:space="preserve">Louisville, MS  </t>
  </si>
  <si>
    <t>20-5093162</t>
  </si>
  <si>
    <t>Stonewater Addiction Recovery</t>
  </si>
  <si>
    <t>Oxford, MS</t>
  </si>
  <si>
    <t>81-2228460</t>
  </si>
  <si>
    <t>Missouri</t>
  </si>
  <si>
    <t>Crittendon Children's Center</t>
  </si>
  <si>
    <t>Kansas City, MO</t>
  </si>
  <si>
    <t>44-0545808</t>
  </si>
  <si>
    <t>Heartland Behavioral Health Services, Inc / Great Plains Hospital Inc.</t>
  </si>
  <si>
    <t>Nevada, MO</t>
  </si>
  <si>
    <t>43-1328523</t>
  </si>
  <si>
    <t>Woodridge of Missouri, Inc. DBA Piney Ridge Center</t>
  </si>
  <si>
    <t>Waynesville, MO</t>
  </si>
  <si>
    <t>20-5192975</t>
  </si>
  <si>
    <t>Lakeland Regional Hospital/Lakeland Hospital Acquisition Corporation</t>
  </si>
  <si>
    <t>Springfield, MO</t>
  </si>
  <si>
    <t>58-2291915</t>
  </si>
  <si>
    <t>Montana</t>
  </si>
  <si>
    <t>Acadia Montana</t>
  </si>
  <si>
    <t>Butte, MT</t>
  </si>
  <si>
    <t>62-1681724</t>
  </si>
  <si>
    <t>Shodair Children's Hospital/Montana Children's Home &amp; Hospital</t>
  </si>
  <si>
    <t>Helena, MT</t>
  </si>
  <si>
    <t>81-0231789</t>
  </si>
  <si>
    <t>Yellowstone Boys and Girls Ranch</t>
  </si>
  <si>
    <t>Billings, MT</t>
  </si>
  <si>
    <t>81-0262019</t>
  </si>
  <si>
    <t>Turning Winds</t>
  </si>
  <si>
    <t>Troy, MT</t>
  </si>
  <si>
    <t>61-1430438</t>
  </si>
  <si>
    <t>Nebraska</t>
  </si>
  <si>
    <t>Boys Town National Research Hospital</t>
  </si>
  <si>
    <t>Boys Town, NE</t>
  </si>
  <si>
    <t>47-0376606</t>
  </si>
  <si>
    <t>Children’s Treatment Center</t>
  </si>
  <si>
    <t>Albuquerque, NM</t>
  </si>
  <si>
    <t>85-0443276</t>
  </si>
  <si>
    <t>Nevada</t>
  </si>
  <si>
    <t>Willow Springs Center / Willow Springs LLC</t>
  </si>
  <si>
    <t>Reno, NV</t>
  </si>
  <si>
    <t>62-1814471</t>
  </si>
  <si>
    <t>Ignite Teen Treatment, LLC</t>
  </si>
  <si>
    <t>Las Vegas, NV</t>
  </si>
  <si>
    <t>82-3967968</t>
  </si>
  <si>
    <t>Eden Treatment, LLC</t>
  </si>
  <si>
    <t>30-1194471</t>
  </si>
  <si>
    <t>Montevista Hospital</t>
  </si>
  <si>
    <t>37-1652546</t>
  </si>
  <si>
    <t xml:space="preserve">Reno Behavioral Healthcare Hospital, LLC
</t>
  </si>
  <si>
    <t>81-3526906</t>
  </si>
  <si>
    <t>New Hampshire</t>
  </si>
  <si>
    <t>WestBridge, Inc.</t>
  </si>
  <si>
    <t>Manchester, NH</t>
  </si>
  <si>
    <t>52-2324227</t>
  </si>
  <si>
    <t>New Mexico</t>
  </si>
  <si>
    <t>BHC Lovelace Sandia Health System/BHC Mesilla Valley Hospital LLC</t>
  </si>
  <si>
    <t>Las Cruses, NM</t>
  </si>
  <si>
    <t>20-2612295</t>
  </si>
  <si>
    <t xml:space="preserve">PEAK BHS INC Strategic Behavioral Health
Center
</t>
  </si>
  <si>
    <t xml:space="preserve"> Santa Teresa, NM</t>
  </si>
  <si>
    <t>80-0895526</t>
  </si>
  <si>
    <t>Youth and Family Centered Services of New Mexico, Inc/dba Desert Hills</t>
  </si>
  <si>
    <t>74-2753620</t>
  </si>
  <si>
    <t>Sequel of New Mexico, LLC dba Bernalillo Academy</t>
  </si>
  <si>
    <t xml:space="preserve"> 83-0503300</t>
  </si>
  <si>
    <t>New York</t>
  </si>
  <si>
    <t>Center for Discovery – East Qouge</t>
  </si>
  <si>
    <t>North Carolina</t>
  </si>
  <si>
    <t>Brynn Marr Hospital</t>
  </si>
  <si>
    <t>Jacksonville, NC</t>
  </si>
  <si>
    <t>56-1317433</t>
  </si>
  <si>
    <t>Cornerstone Treatment Center/Hope Gardens</t>
  </si>
  <si>
    <t>Raeford, NC</t>
  </si>
  <si>
    <t>26-1376847</t>
  </si>
  <si>
    <t>Cornerstone Treatment Center/Jackson Springs</t>
  </si>
  <si>
    <t xml:space="preserve">West End, NC </t>
  </si>
  <si>
    <t>27-2199032</t>
  </si>
  <si>
    <t>SBH-Wilmington LLC / dba Strategic Behavioral Center - Wilmington</t>
  </si>
  <si>
    <t>Leland, NC</t>
  </si>
  <si>
    <t>20-8405354</t>
  </si>
  <si>
    <t>SBH-Raleigh, LLC / dba Strategic Behavioral Center - Raleigh</t>
  </si>
  <si>
    <t>Garner, NC</t>
  </si>
  <si>
    <t>27-3931436</t>
  </si>
  <si>
    <t>Premier Healthcare Services, Inc. - Gracehouse</t>
  </si>
  <si>
    <t>20-4272537</t>
  </si>
  <si>
    <t>Cornerstone Treatment Facility, Inc. - Cornerstone</t>
  </si>
  <si>
    <t xml:space="preserve">Wadesboro NC </t>
  </si>
  <si>
    <t>Veritas Collaborative, LLC</t>
  </si>
  <si>
    <t>Durham, NC</t>
  </si>
  <si>
    <t>27-3065887</t>
  </si>
  <si>
    <t>Ohio</t>
  </si>
  <si>
    <t>Belmont Pines Hospital</t>
  </si>
  <si>
    <t>Youngstown, OH</t>
  </si>
  <si>
    <t>62-1658523</t>
  </si>
  <si>
    <t>River Center Clinic</t>
  </si>
  <si>
    <t xml:space="preserve">Sylvania, OH  </t>
  </si>
  <si>
    <t>34-1841922</t>
  </si>
  <si>
    <t>Foundations for Living</t>
  </si>
  <si>
    <t>Mansfield, OH</t>
  </si>
  <si>
    <t>48-1274207</t>
  </si>
  <si>
    <t>Ridge HVP, LLC</t>
  </si>
  <si>
    <t>Batavia, OH</t>
  </si>
  <si>
    <t>35-2449513</t>
  </si>
  <si>
    <t>Oklahoma</t>
  </si>
  <si>
    <t>UHS Oklahoma City, LLC</t>
  </si>
  <si>
    <t>Oklahoma City, OK</t>
  </si>
  <si>
    <t>20-2901605</t>
  </si>
  <si>
    <t>Riverside Behavioral Health Center</t>
  </si>
  <si>
    <t>Tulsa, OK</t>
  </si>
  <si>
    <t>43-2001465</t>
  </si>
  <si>
    <t>Living Hope Eating Disorder Treatment Center</t>
  </si>
  <si>
    <t>Norman, OK</t>
  </si>
  <si>
    <t>45-2488557</t>
  </si>
  <si>
    <t>Parkside, Inc.</t>
  </si>
  <si>
    <t>73-1280067</t>
  </si>
  <si>
    <t>White Horse Ranch, Inc.</t>
  </si>
  <si>
    <t>Mooreland, OK</t>
  </si>
  <si>
    <t>20-5860826</t>
  </si>
  <si>
    <t>Children’s Recovery Center</t>
  </si>
  <si>
    <t>Norman OK</t>
  </si>
  <si>
    <t>73-6017987</t>
  </si>
  <si>
    <t>Oregon</t>
  </si>
  <si>
    <t>Modrona Recovery</t>
  </si>
  <si>
    <t>Portland, OR</t>
  </si>
  <si>
    <t>81-3572126</t>
  </si>
  <si>
    <t>Trillium Family Services</t>
  </si>
  <si>
    <t>93-0386966</t>
  </si>
  <si>
    <t>Pennsylvania</t>
  </si>
  <si>
    <t>Geisinger Marworth Alcohol and Chemical Dependency Treatment Center</t>
  </si>
  <si>
    <t xml:space="preserve">Waverly, PA  </t>
  </si>
  <si>
    <t>23-2171417</t>
  </si>
  <si>
    <t>KidsPeace National Centers</t>
  </si>
  <si>
    <t>Orefield, PA</t>
  </si>
  <si>
    <t>23-2654908</t>
  </si>
  <si>
    <t>Bell House- KidsPeace National Centers, Inc.</t>
  </si>
  <si>
    <t>Ross House- KidsPeace National Centers, Inc.</t>
  </si>
  <si>
    <t>Marconi House- KidsPeace National Centers, Inc.</t>
  </si>
  <si>
    <t>King House- KidsPeace National Centers, Inc.</t>
  </si>
  <si>
    <t>Fulton House- KidsPeace National Centers, Inc.</t>
  </si>
  <si>
    <t>Pioneer Center- KidsPeace National Centers, Inc.</t>
  </si>
  <si>
    <t>Barton House- KidsPeace National Centers, Inc.</t>
  </si>
  <si>
    <t>Edison House- KidsPeace National Centers, Inc.</t>
  </si>
  <si>
    <t>The Renfrew Center of Pennsylvania, LLC</t>
  </si>
  <si>
    <t>Philadelphia, PA</t>
  </si>
  <si>
    <t>20-0994813</t>
  </si>
  <si>
    <t>Children’s Behavioral Health Services – Mapleton/Malvern</t>
  </si>
  <si>
    <t xml:space="preserve">Malvern, PA </t>
  </si>
  <si>
    <t>Children’s Behavioral Health Services – Glenmoore/Brandywine</t>
  </si>
  <si>
    <t>Glenmoore, PA</t>
  </si>
  <si>
    <t>South Carolina</t>
  </si>
  <si>
    <t>ABS LINCS SC, Inc./dba Palmetto Pines Behavioral Health</t>
  </si>
  <si>
    <t>Summerville, SC</t>
  </si>
  <si>
    <t>57-0840074</t>
  </si>
  <si>
    <t>New Hope Carolinas</t>
  </si>
  <si>
    <t>Rock Hill, SC</t>
  </si>
  <si>
    <t>57-1099555</t>
  </si>
  <si>
    <t>Three Rivers Residential Treatment - Midlands Campus</t>
  </si>
  <si>
    <t>West Columbia, SC</t>
  </si>
  <si>
    <t>57-0884924</t>
  </si>
  <si>
    <t>Springbrook Behavioral Health System</t>
  </si>
  <si>
    <t>Travelers Rest, SC</t>
  </si>
  <si>
    <t>57-0693272</t>
  </si>
  <si>
    <t>Tennessee</t>
  </si>
  <si>
    <t>Compass Intervention Center/Keystone Memphis, LLC</t>
  </si>
  <si>
    <t>Memphis, TN</t>
  </si>
  <si>
    <t>62-1837606</t>
  </si>
  <si>
    <t>Village Behavioral Health dba The Village</t>
  </si>
  <si>
    <t>Louisville, TN</t>
  </si>
  <si>
    <t>27-0788813</t>
  </si>
  <si>
    <t>Oak Plains Academy</t>
  </si>
  <si>
    <t xml:space="preserve">Ashland, TN  </t>
  </si>
  <si>
    <t>62-1725123</t>
  </si>
  <si>
    <t>Hermitage Hall</t>
  </si>
  <si>
    <t xml:space="preserve">Nashville, TN  </t>
  </si>
  <si>
    <t>62-1715237</t>
  </si>
  <si>
    <t xml:space="preserve">Cedar Grove </t>
  </si>
  <si>
    <t>Murfreesboro, TN</t>
  </si>
  <si>
    <t>48-1274107</t>
  </si>
  <si>
    <t>Mountain Youth Academy (formerly Cherokee Youth Academy)</t>
  </si>
  <si>
    <t xml:space="preserve">Mountain City, TN </t>
  </si>
  <si>
    <t>Natchez Trace Academy</t>
  </si>
  <si>
    <t xml:space="preserve">Waverly, TN  </t>
  </si>
  <si>
    <t>Sequel Schools, LLC dba Norris Academy</t>
  </si>
  <si>
    <t>Andersonvile, TN</t>
  </si>
  <si>
    <t>36-4485853</t>
  </si>
  <si>
    <t>Woodridge of Tennessee, LLC</t>
  </si>
  <si>
    <t>Jackson, TN</t>
  </si>
  <si>
    <t>20-5504314</t>
  </si>
  <si>
    <t>Fairhaven Treatment Center</t>
  </si>
  <si>
    <t>Cordova, TN</t>
  </si>
  <si>
    <t>46-3765364</t>
  </si>
  <si>
    <t>Youth Town of Tennessee, Inc. – Eden Campus</t>
  </si>
  <si>
    <t>Pinson, TN</t>
  </si>
  <si>
    <t>62-0674040</t>
  </si>
  <si>
    <t>Youth Town of Tennessee, Inc. – Jerico Campus</t>
  </si>
  <si>
    <t>McDowell Center for Children</t>
  </si>
  <si>
    <t xml:space="preserve">Dyersburg, TN </t>
  </si>
  <si>
    <t>Texas</t>
  </si>
  <si>
    <t>Cedar Crest Hospital and RTC/HMTH Cedar Crest, LLC</t>
  </si>
  <si>
    <t>Belton, TX</t>
  </si>
  <si>
    <t>20-1915868</t>
  </si>
  <si>
    <t>Laurel Ridge Treatment Center/Texas Laurel Ridge Hospital</t>
  </si>
  <si>
    <t>San Antonio, TX</t>
  </si>
  <si>
    <t>43-2002326</t>
  </si>
  <si>
    <t>Meridell Achievement Center</t>
  </si>
  <si>
    <t>Liberty Hill, TX</t>
  </si>
  <si>
    <t>74-1655289</t>
  </si>
  <si>
    <t xml:space="preserve">Warriors Heart </t>
  </si>
  <si>
    <t>Bandera, TX</t>
  </si>
  <si>
    <t>37-1742449</t>
  </si>
  <si>
    <t>San Marcos Treatment Center/Texas San Marcos Treatment, LP</t>
  </si>
  <si>
    <t>San Marcos, TX</t>
  </si>
  <si>
    <t>43-2002231</t>
  </si>
  <si>
    <t>Eating Recovery Center of Texas</t>
  </si>
  <si>
    <t xml:space="preserve">Plano, TX  </t>
  </si>
  <si>
    <t>66-0703496</t>
  </si>
  <si>
    <t>Center for Discovery - Plano</t>
  </si>
  <si>
    <t>Plano, TX</t>
  </si>
  <si>
    <t>Texas NeuroRehab</t>
  </si>
  <si>
    <t>Austin, TX</t>
  </si>
  <si>
    <t>56-2274069</t>
  </si>
  <si>
    <t>Willow Springs Recovery</t>
  </si>
  <si>
    <t>Bastrop, TX</t>
  </si>
  <si>
    <t>81-2148629</t>
  </si>
  <si>
    <t>Phoenix Houses of Texas-Austin</t>
  </si>
  <si>
    <t>13-3810073</t>
  </si>
  <si>
    <t>Phoenix Houses of Texas-Dallas</t>
  </si>
  <si>
    <t>Dallas, TX</t>
  </si>
  <si>
    <t>Innova Recovery Center</t>
  </si>
  <si>
    <t>81-3870476</t>
  </si>
  <si>
    <t>Center for Discovery – Houston RTC</t>
  </si>
  <si>
    <t xml:space="preserve">Cypress, TX </t>
  </si>
  <si>
    <t>Fort Healthcare, LLC dba Fort Behavioral Health</t>
  </si>
  <si>
    <t>Fort Worth, TX</t>
  </si>
  <si>
    <t>35-2602200</t>
  </si>
  <si>
    <t>Devereux Advanced Behavioral Health - Texas</t>
  </si>
  <si>
    <t>League City, Texas</t>
  </si>
  <si>
    <t>Cenikor Foundation DBA Odyssey House, Texas</t>
  </si>
  <si>
    <t>Houston, TX</t>
  </si>
  <si>
    <t>76-0031861</t>
  </si>
  <si>
    <t>Utah</t>
  </si>
  <si>
    <t>UHS of Provo Canyon, Inc/Provo Canyon School</t>
  </si>
  <si>
    <t>Provo, UT</t>
  </si>
  <si>
    <t>23-3044423</t>
  </si>
  <si>
    <t>CARE Youth Corporation</t>
  </si>
  <si>
    <t>St. George, UT</t>
  </si>
  <si>
    <t>81-1898953</t>
  </si>
  <si>
    <t>UHS of Timpanogos/Center of Change</t>
  </si>
  <si>
    <t>Orem, UT</t>
  </si>
  <si>
    <t>20-3687800</t>
  </si>
  <si>
    <t>Westridge Academy</t>
  </si>
  <si>
    <t xml:space="preserve">West Jordan, UT  </t>
  </si>
  <si>
    <t>87-0265761</t>
  </si>
  <si>
    <t>Copper Hills Youth Center</t>
  </si>
  <si>
    <t>West Jordan, UT</t>
  </si>
  <si>
    <t>62-1681825</t>
  </si>
  <si>
    <t>Benchmark Behavioral Health System</t>
  </si>
  <si>
    <t xml:space="preserve">Woods Cross, UT </t>
  </si>
  <si>
    <t>93-0893928</t>
  </si>
  <si>
    <t>LifeLine Behavioral Health, LLC dba LifeLine for Youth</t>
  </si>
  <si>
    <t>North Salt Lake, UT</t>
  </si>
  <si>
    <t>47-1311168</t>
  </si>
  <si>
    <t>Telos Residential Treatment Center</t>
  </si>
  <si>
    <t>20-0849476</t>
  </si>
  <si>
    <t>Telos U</t>
  </si>
  <si>
    <t>47-3166659</t>
  </si>
  <si>
    <t>PHC of Utah, Inc. d.b.a. Highland Ridge Hospital</t>
  </si>
  <si>
    <t>Midvale, UT</t>
  </si>
  <si>
    <t>87-0401574</t>
  </si>
  <si>
    <t>Youth Care of Utah</t>
  </si>
  <si>
    <t>Draper, UT</t>
  </si>
  <si>
    <t>94-3346533</t>
  </si>
  <si>
    <t>White River Academy</t>
  </si>
  <si>
    <t>Delta, UT</t>
  </si>
  <si>
    <t>20-5498885</t>
  </si>
  <si>
    <t>Virginia</t>
  </si>
  <si>
    <t>Cumberland Hospital for Children and Adolescents/dba Cumberland Hospital</t>
  </si>
  <si>
    <t>New Kent, VA</t>
  </si>
  <si>
    <t>02-0567575</t>
  </si>
  <si>
    <t>Harbor Point Behavioral Health Center</t>
  </si>
  <si>
    <t>Portsmouth, VA</t>
  </si>
  <si>
    <t>54-1465094</t>
  </si>
  <si>
    <t>Hughes Center for Exceptional Children</t>
  </si>
  <si>
    <t xml:space="preserve">Danville, VA  </t>
  </si>
  <si>
    <t>20-8711062</t>
  </si>
  <si>
    <t>The James Barry Robinson Institute/dba The Barry Robinson Center</t>
  </si>
  <si>
    <t>Norfolk, VA</t>
  </si>
  <si>
    <t>54-1038721</t>
  </si>
  <si>
    <t>Newport News Behavioral Health Center</t>
  </si>
  <si>
    <t>Newport News, VA</t>
  </si>
  <si>
    <t>32-0066225</t>
  </si>
  <si>
    <t>North Spring Behavioral Healthcare</t>
  </si>
  <si>
    <t>Leesburg, VA</t>
  </si>
  <si>
    <t>20-1215130</t>
  </si>
  <si>
    <t>The Pines Residential Treatment Center - Kempsville</t>
  </si>
  <si>
    <t>Poplar Springs West/HHC Poplar Springs, Inc.</t>
  </si>
  <si>
    <t>Petersburg, VA</t>
  </si>
  <si>
    <t>20-0959684</t>
  </si>
  <si>
    <t>Jackson-Feild Homes, Inc./dba Jackson-Feild Behavioral Health Ser</t>
  </si>
  <si>
    <t>Jarratt, VA</t>
  </si>
  <si>
    <t>54-0505920</t>
  </si>
  <si>
    <t>Hampton, VA</t>
  </si>
  <si>
    <t>54-1979321</t>
  </si>
  <si>
    <t>Liberty Point Healthcare</t>
  </si>
  <si>
    <t>Staunton, VA</t>
  </si>
  <si>
    <t>20-1989730</t>
  </si>
  <si>
    <t>Center for Discovery</t>
  </si>
  <si>
    <t>Alexandria, VA</t>
  </si>
  <si>
    <t>Center for Discovery – Fairfax Station</t>
  </si>
  <si>
    <t>Fairfax Station, VA</t>
  </si>
  <si>
    <t xml:space="preserve"> 95-4628972</t>
  </si>
  <si>
    <t/>
  </si>
  <si>
    <t>Center for Discovery - McLean</t>
  </si>
  <si>
    <t>McLean, VA</t>
  </si>
  <si>
    <t>Center for Discovery – Fairfax</t>
  </si>
  <si>
    <t>Fairfax, VA</t>
  </si>
  <si>
    <t>Three Rivers Treatment Center</t>
  </si>
  <si>
    <t>Kenbridge, VA</t>
  </si>
  <si>
    <t>81-0832957</t>
  </si>
  <si>
    <t>The Alice C. Tyler Village of Childhelp, Inc.</t>
  </si>
  <si>
    <t>Lignum, VA</t>
  </si>
  <si>
    <t>95-2884608</t>
  </si>
  <si>
    <t>Youth for Tomorrow New Life Center, Inc.</t>
  </si>
  <si>
    <t>Bristow, VA</t>
  </si>
  <si>
    <t>52-1342268</t>
  </si>
  <si>
    <t>Washington</t>
  </si>
  <si>
    <t>Tamarack Center</t>
  </si>
  <si>
    <t>Spokane, WA</t>
  </si>
  <si>
    <t>91-1216841</t>
  </si>
  <si>
    <t>Center for Discovery - Edmonds</t>
  </si>
  <si>
    <t>Edmonds, WA</t>
  </si>
  <si>
    <t>Center for Discovery - Bellevue</t>
  </si>
  <si>
    <t xml:space="preserve">Bellevue, WA  </t>
  </si>
  <si>
    <t>The Moore Center dba Eating Recovery Center of Washington</t>
  </si>
  <si>
    <t>91-1517084</t>
  </si>
  <si>
    <t>Wisconsin</t>
  </si>
  <si>
    <t>Aloria Health of Milwaukee</t>
  </si>
  <si>
    <t xml:space="preserve">Milwaukee, WI  </t>
  </si>
  <si>
    <t>81-1109146</t>
  </si>
  <si>
    <t>Rogers Memorial Hospital, Inc</t>
  </si>
  <si>
    <t>West Allis, WI</t>
  </si>
  <si>
    <t>39-1139101</t>
  </si>
  <si>
    <t>Rogers Memorial Hospital, Inc.: DBA Rogers Behavioral Health</t>
  </si>
  <si>
    <t>Oconomowoc, WI</t>
  </si>
  <si>
    <t>Wyoming</t>
  </si>
  <si>
    <t>Wyoming Behavioral Institute</t>
  </si>
  <si>
    <t>Casper, WY</t>
  </si>
  <si>
    <t>20-3367209</t>
  </si>
  <si>
    <t>Trinity Teen Solutions, Inc.</t>
  </si>
  <si>
    <t>Powell, WY</t>
  </si>
  <si>
    <t>46-0481521</t>
  </si>
  <si>
    <t>Swiss foreign trade, 1980-2020</t>
  </si>
  <si>
    <t>Business cycle total¹</t>
  </si>
  <si>
    <t>General total</t>
  </si>
  <si>
    <t>Year</t>
  </si>
  <si>
    <t>Imports</t>
  </si>
  <si>
    <t>Exports</t>
  </si>
  <si>
    <t>Total</t>
  </si>
  <si>
    <t>Re-imports</t>
  </si>
  <si>
    <t>Re-exports</t>
  </si>
  <si>
    <t>CHF mn</t>
  </si>
  <si>
    <t>+/- %</t>
  </si>
  <si>
    <t>.</t>
  </si>
  <si>
    <t>2002²</t>
  </si>
  <si>
    <t>2012³</t>
  </si>
  <si>
    <t>20134</t>
  </si>
  <si>
    <t>¹ without precious metals, precious stones and gems, works of art and antiques</t>
  </si>
  <si>
    <t>² since 2002: including electricity, returned goods and goods for processing without change of ownership</t>
  </si>
  <si>
    <t>³ since 2012: general total including gold and silver bars and coins</t>
  </si>
  <si>
    <t>4 since 2013: new method for collecting flows of electricity</t>
  </si>
  <si>
    <t>Source: Swiss Federal Customs Administration, www.foreign-trade.admin.ch</t>
  </si>
  <si>
    <t>Status: 27.08.2021</t>
  </si>
  <si>
    <t>Performance planning - October 2021</t>
  </si>
  <si>
    <t>Sex</t>
  </si>
  <si>
    <t>Age</t>
  </si>
  <si>
    <t>Maturation</t>
  </si>
  <si>
    <t>Player long term goal</t>
  </si>
  <si>
    <t>Great movers</t>
  </si>
  <si>
    <t>Powerful</t>
  </si>
  <si>
    <t>Robust</t>
  </si>
  <si>
    <t>Match movement
Ability to perform footwork norms in competition</t>
  </si>
  <si>
    <t>Match intensity
Ability to thrive in high intensity periods in matches</t>
  </si>
  <si>
    <t>Match exposure
Ability to thrive in the required volume of matches</t>
  </si>
  <si>
    <t>Current</t>
  </si>
  <si>
    <t>Priority</t>
  </si>
  <si>
    <t>Maybe</t>
  </si>
  <si>
    <t>Expected / Additional</t>
  </si>
  <si>
    <t xml:space="preserve">Change of direction ability
Ability to change direction efficiently and effectively 
</t>
  </si>
  <si>
    <t>Training intensity
Ability to consistently execute high intensity periods</t>
  </si>
  <si>
    <t>Training exposure
Ability to thrive in the required volume of training</t>
  </si>
  <si>
    <t>Single leg ability
Single leg capacity to perform high power movements and cover the court</t>
  </si>
  <si>
    <t>Repeat power ability
Physical capacity to accelerate and repeat intense efforts</t>
  </si>
  <si>
    <t>Robustness essentials ability
Physical capacity in known areas to support training and match exposure</t>
  </si>
  <si>
    <t>What are the athletic development priorities for the next 12 months?</t>
  </si>
  <si>
    <t xml:space="preserve"> How will you know they are progressing?</t>
  </si>
  <si>
    <t>What will help</t>
  </si>
  <si>
    <t>What will hinder</t>
  </si>
  <si>
    <t>On track</t>
  </si>
  <si>
    <t>Borderline</t>
  </si>
  <si>
    <t>Off track</t>
  </si>
  <si>
    <t>Male</t>
  </si>
  <si>
    <t>Female</t>
  </si>
  <si>
    <t>Early</t>
  </si>
  <si>
    <t>On time</t>
  </si>
  <si>
    <t>Late</t>
  </si>
  <si>
    <t>Unsure</t>
  </si>
  <si>
    <t>Yes</t>
  </si>
  <si>
    <t>No</t>
  </si>
  <si>
    <t>County Abbreviation</t>
  </si>
  <si>
    <t>County Name</t>
  </si>
  <si>
    <t>CMB On-Premise Retailer</t>
  </si>
  <si>
    <t>CMB Off-Premise Retailer</t>
  </si>
  <si>
    <t>Manufacturer</t>
  </si>
  <si>
    <t>Microdistillery</t>
  </si>
  <si>
    <t>Microbrewery</t>
  </si>
  <si>
    <t>Farm Winery and Outlet</t>
  </si>
  <si>
    <t>Distributor</t>
  </si>
  <si>
    <t>On-Premise</t>
  </si>
  <si>
    <t>Retailer</t>
  </si>
  <si>
    <t>Common Consumption Permits</t>
  </si>
  <si>
    <t>Producer Permits</t>
  </si>
  <si>
    <t>Liquor By the Drink</t>
  </si>
  <si>
    <t>Dry Cities in Wet Counties</t>
  </si>
  <si>
    <t>AL</t>
  </si>
  <si>
    <t>ALLEN</t>
  </si>
  <si>
    <t>wet - no food sales requirement</t>
  </si>
  <si>
    <t>AN</t>
  </si>
  <si>
    <t>ANDERSON</t>
  </si>
  <si>
    <t>wet - 30% food sales requirement</t>
  </si>
  <si>
    <t>AT</t>
  </si>
  <si>
    <t>ATCHISON</t>
  </si>
  <si>
    <t>BA</t>
  </si>
  <si>
    <t>BARBER</t>
  </si>
  <si>
    <t>BT</t>
  </si>
  <si>
    <t>BARTON</t>
  </si>
  <si>
    <t>BB</t>
  </si>
  <si>
    <t>BOURBON</t>
  </si>
  <si>
    <t>BR</t>
  </si>
  <si>
    <t>BROWN</t>
  </si>
  <si>
    <t>BU</t>
  </si>
  <si>
    <t>BUTLER</t>
  </si>
  <si>
    <t>CS</t>
  </si>
  <si>
    <t>CHASE</t>
  </si>
  <si>
    <t>CQ</t>
  </si>
  <si>
    <t>CHAUTAUQUA</t>
  </si>
  <si>
    <t>CK</t>
  </si>
  <si>
    <t>CHEROKEE</t>
  </si>
  <si>
    <t>CN</t>
  </si>
  <si>
    <t>CHEYENNE</t>
  </si>
  <si>
    <t>CA</t>
  </si>
  <si>
    <t>CLARK</t>
  </si>
  <si>
    <t>CY</t>
  </si>
  <si>
    <t>CLAY</t>
  </si>
  <si>
    <t>CD</t>
  </si>
  <si>
    <t>CLOUD</t>
  </si>
  <si>
    <t>CF</t>
  </si>
  <si>
    <t>COFFEY</t>
  </si>
  <si>
    <t>CM</t>
  </si>
  <si>
    <t>COMANCHE</t>
  </si>
  <si>
    <t>CL</t>
  </si>
  <si>
    <t>COWLEY</t>
  </si>
  <si>
    <t>Parkerfield</t>
  </si>
  <si>
    <t>CR</t>
  </si>
  <si>
    <t>CRAWFORD</t>
  </si>
  <si>
    <t>DC</t>
  </si>
  <si>
    <t>DECATUR</t>
  </si>
  <si>
    <t>DK</t>
  </si>
  <si>
    <t>DICKINSON</t>
  </si>
  <si>
    <t>DP</t>
  </si>
  <si>
    <t>DONIPHAN</t>
  </si>
  <si>
    <t>DG</t>
  </si>
  <si>
    <t>DOUGLAS</t>
  </si>
  <si>
    <t>ED</t>
  </si>
  <si>
    <t>EDWARDS</t>
  </si>
  <si>
    <t>EK</t>
  </si>
  <si>
    <t>ELK</t>
  </si>
  <si>
    <t>EL</t>
  </si>
  <si>
    <t>ELLIS</t>
  </si>
  <si>
    <t>EW</t>
  </si>
  <si>
    <t>ELLSWORTH</t>
  </si>
  <si>
    <t>FI</t>
  </si>
  <si>
    <t>FINNEY</t>
  </si>
  <si>
    <t>FO</t>
  </si>
  <si>
    <t>FORD</t>
  </si>
  <si>
    <t>FR</t>
  </si>
  <si>
    <t>FRANKLIN</t>
  </si>
  <si>
    <t>GE</t>
  </si>
  <si>
    <t>GEARY</t>
  </si>
  <si>
    <t>GO</t>
  </si>
  <si>
    <t>GOVE</t>
  </si>
  <si>
    <t>GH</t>
  </si>
  <si>
    <t>GRAHAM</t>
  </si>
  <si>
    <t>GT</t>
  </si>
  <si>
    <t>GRANT</t>
  </si>
  <si>
    <t>GY</t>
  </si>
  <si>
    <t>GRAY</t>
  </si>
  <si>
    <t>GL</t>
  </si>
  <si>
    <t>GREELEY</t>
  </si>
  <si>
    <t>GW</t>
  </si>
  <si>
    <t>GREENWOOD</t>
  </si>
  <si>
    <t>HM</t>
  </si>
  <si>
    <t>HAMILTON</t>
  </si>
  <si>
    <t>HP</t>
  </si>
  <si>
    <t>HARPER</t>
  </si>
  <si>
    <t>HV</t>
  </si>
  <si>
    <t>HARVEY</t>
  </si>
  <si>
    <t>Hesston, North Newton</t>
  </si>
  <si>
    <t>HS</t>
  </si>
  <si>
    <t>HASKELL</t>
  </si>
  <si>
    <t>dry - no liquor by the drink</t>
  </si>
  <si>
    <t>HG</t>
  </si>
  <si>
    <t>HODGEMAN</t>
  </si>
  <si>
    <t>JA</t>
  </si>
  <si>
    <t>JACKSON</t>
  </si>
  <si>
    <t>JF</t>
  </si>
  <si>
    <t>JEFFERSON</t>
  </si>
  <si>
    <t>JW</t>
  </si>
  <si>
    <t>JEWELL</t>
  </si>
  <si>
    <t>JO</t>
  </si>
  <si>
    <t>JOHNSON</t>
  </si>
  <si>
    <t>KE</t>
  </si>
  <si>
    <t>KEARNY</t>
  </si>
  <si>
    <t>KM</t>
  </si>
  <si>
    <t>KINGMAN</t>
  </si>
  <si>
    <t>KW</t>
  </si>
  <si>
    <t>KIOWA</t>
  </si>
  <si>
    <t>LB</t>
  </si>
  <si>
    <t>LABETTE</t>
  </si>
  <si>
    <t>LE</t>
  </si>
  <si>
    <t>LANE</t>
  </si>
  <si>
    <t>LV</t>
  </si>
  <si>
    <t>LEAVENWORTH</t>
  </si>
  <si>
    <t>LC</t>
  </si>
  <si>
    <t>LINCOLN</t>
  </si>
  <si>
    <t>LN</t>
  </si>
  <si>
    <t>LINN</t>
  </si>
  <si>
    <t>LG</t>
  </si>
  <si>
    <t>LOGAN</t>
  </si>
  <si>
    <t>LY</t>
  </si>
  <si>
    <t>LYON</t>
  </si>
  <si>
    <t>MN</t>
  </si>
  <si>
    <t>MARION</t>
  </si>
  <si>
    <t>MS</t>
  </si>
  <si>
    <t>MARSHALL</t>
  </si>
  <si>
    <t>MP</t>
  </si>
  <si>
    <t>MCPHERSON</t>
  </si>
  <si>
    <t>ME</t>
  </si>
  <si>
    <t>MEADE</t>
  </si>
  <si>
    <t>MI</t>
  </si>
  <si>
    <t>MIAMI</t>
  </si>
  <si>
    <t>MC</t>
  </si>
  <si>
    <t>MITCHELL</t>
  </si>
  <si>
    <t>MG</t>
  </si>
  <si>
    <t>MONTGOMERY</t>
  </si>
  <si>
    <t>MR</t>
  </si>
  <si>
    <t>MORRIS</t>
  </si>
  <si>
    <t>MT</t>
  </si>
  <si>
    <t>MORTON</t>
  </si>
  <si>
    <t>NM</t>
  </si>
  <si>
    <t>NEMAHA</t>
  </si>
  <si>
    <t>NO</t>
  </si>
  <si>
    <t>NEOSHO</t>
  </si>
  <si>
    <t>NS</t>
  </si>
  <si>
    <t>NESS</t>
  </si>
  <si>
    <t>NT</t>
  </si>
  <si>
    <t>NORTON</t>
  </si>
  <si>
    <t>OS</t>
  </si>
  <si>
    <t>OSAGE</t>
  </si>
  <si>
    <t>OB</t>
  </si>
  <si>
    <t>OSBORNE</t>
  </si>
  <si>
    <t>OT</t>
  </si>
  <si>
    <t>OTTAWA</t>
  </si>
  <si>
    <t>PN</t>
  </si>
  <si>
    <t>PAWNEE</t>
  </si>
  <si>
    <t>PL</t>
  </si>
  <si>
    <t>PHILLIPS</t>
  </si>
  <si>
    <t>PT</t>
  </si>
  <si>
    <t>POTTAWATOMIE</t>
  </si>
  <si>
    <t>PR</t>
  </si>
  <si>
    <t>PRATT</t>
  </si>
  <si>
    <t>RA</t>
  </si>
  <si>
    <t>RAWLINS</t>
  </si>
  <si>
    <t>RN</t>
  </si>
  <si>
    <t>RENO</t>
  </si>
  <si>
    <t>Nickerson</t>
  </si>
  <si>
    <t>RP</t>
  </si>
  <si>
    <t>REPUBLIC</t>
  </si>
  <si>
    <t>RC</t>
  </si>
  <si>
    <t>RICE</t>
  </si>
  <si>
    <t>RL</t>
  </si>
  <si>
    <t>RILEY</t>
  </si>
  <si>
    <t>RO</t>
  </si>
  <si>
    <t>ROOKS</t>
  </si>
  <si>
    <t>RH</t>
  </si>
  <si>
    <t>RUSH</t>
  </si>
  <si>
    <t>RS</t>
  </si>
  <si>
    <t>RUSSELL</t>
  </si>
  <si>
    <t>SA</t>
  </si>
  <si>
    <t>SALINE</t>
  </si>
  <si>
    <t>SC</t>
  </si>
  <si>
    <t>SCOTT</t>
  </si>
  <si>
    <t>SG</t>
  </si>
  <si>
    <t>SEDGWICK</t>
  </si>
  <si>
    <t>SW</t>
  </si>
  <si>
    <t>SEWARD</t>
  </si>
  <si>
    <t>SN</t>
  </si>
  <si>
    <t>SHAWNEE</t>
  </si>
  <si>
    <t>SD</t>
  </si>
  <si>
    <t>SHERIDAN</t>
  </si>
  <si>
    <t>SH</t>
  </si>
  <si>
    <t>SHERMAN</t>
  </si>
  <si>
    <t>SM</t>
  </si>
  <si>
    <t>SMITH</t>
  </si>
  <si>
    <t>SF</t>
  </si>
  <si>
    <t>STAFFORD</t>
  </si>
  <si>
    <t>ST</t>
  </si>
  <si>
    <t>STANTON</t>
  </si>
  <si>
    <t>SV</t>
  </si>
  <si>
    <t>STEVENS</t>
  </si>
  <si>
    <t>SU</t>
  </si>
  <si>
    <t>SUMNER</t>
  </si>
  <si>
    <t>TH</t>
  </si>
  <si>
    <t>THOMAS</t>
  </si>
  <si>
    <t>TR</t>
  </si>
  <si>
    <t>TREGO</t>
  </si>
  <si>
    <t>WB</t>
  </si>
  <si>
    <t>WABAUNSEE</t>
  </si>
  <si>
    <t>WA</t>
  </si>
  <si>
    <t>WALLACE</t>
  </si>
  <si>
    <t>WS</t>
  </si>
  <si>
    <t>WASHINGTON</t>
  </si>
  <si>
    <t>WH</t>
  </si>
  <si>
    <t>WICHITA</t>
  </si>
  <si>
    <t>WL</t>
  </si>
  <si>
    <t>WILSON</t>
  </si>
  <si>
    <t>WO</t>
  </si>
  <si>
    <t>WOODSON</t>
  </si>
  <si>
    <t>WY</t>
  </si>
  <si>
    <t>WYANDOTTE</t>
  </si>
  <si>
    <t xml:space="preserve">The data used for this map was derived from the Kansas Department of Revenue, Alcoholic Beverage Control Division, Liquor Licensing Database, as well as </t>
  </si>
  <si>
    <t>Cereal Malt Beverage applications and stamp reports received from the cities and counties by the Alcoholic Beverage Control.</t>
  </si>
  <si>
    <t>SHOW TIME</t>
  </si>
  <si>
    <t>RadioClassics (SiriusXM Ch. 148)            gregbellmedia.com</t>
  </si>
  <si>
    <t>Oct 11th - Oct 17th, 2021</t>
  </si>
  <si>
    <t>ET</t>
  </si>
  <si>
    <t>MONDAY</t>
  </si>
  <si>
    <t>TUESDAY</t>
  </si>
  <si>
    <t>SATURDAY</t>
  </si>
  <si>
    <t>9pm Prev Night</t>
  </si>
  <si>
    <t>12mid</t>
  </si>
  <si>
    <t>U.S. Navy's Birthday</t>
  </si>
  <si>
    <t xml:space="preserve">Man of Steel Marathon </t>
  </si>
  <si>
    <t xml:space="preserve">Lux's - "The Navy Comes </t>
  </si>
  <si>
    <t>Four Part Superman</t>
  </si>
  <si>
    <t>Through" May 3rd, 1943</t>
  </si>
  <si>
    <t>Storyline From Feb. 1940</t>
  </si>
  <si>
    <t>Milton Berle Salute's Navy</t>
  </si>
  <si>
    <t>X-Minus One 4/24/56</t>
  </si>
  <si>
    <t>Dennis Day Show 1/28/48</t>
  </si>
  <si>
    <t>X-Minus One 2/8/56</t>
  </si>
  <si>
    <t>11pm Prev Night</t>
  </si>
  <si>
    <t>2am</t>
  </si>
  <si>
    <t xml:space="preserve">Lux Radio's 87th Anniv. </t>
  </si>
  <si>
    <t>Lillian Gish In</t>
  </si>
  <si>
    <t>"Poppy" with W.C. Fields</t>
  </si>
  <si>
    <t>Suspense 9/9/43</t>
  </si>
  <si>
    <t>From March 7th, 1938</t>
  </si>
  <si>
    <t>Suspense 8/9/55</t>
  </si>
  <si>
    <t>Chase &amp; Sanborn Hour</t>
  </si>
  <si>
    <t>Dragnet Big Trunk 3/22/51</t>
  </si>
  <si>
    <t>Gst: Spencer Tracy 6/24/38</t>
  </si>
  <si>
    <t>Texas Rangers 8/12/50</t>
  </si>
  <si>
    <t>1am</t>
  </si>
  <si>
    <t>4am</t>
  </si>
  <si>
    <t>Hawk Larabee 6/27/47</t>
  </si>
  <si>
    <t>The Halls Of Ivy 2/24/50</t>
  </si>
  <si>
    <t>Frontier Gentleman 2/9/58</t>
  </si>
  <si>
    <t>Jack Benny Prgm 12/9/45</t>
  </si>
  <si>
    <t>The Life Of Riley 9/8/45</t>
  </si>
  <si>
    <t>both with The Colmans</t>
  </si>
  <si>
    <t>Phil Harris &amp; Alice Faye</t>
  </si>
  <si>
    <t>The Whistler 10/30/49</t>
  </si>
  <si>
    <t>From March 2nd, 1952</t>
  </si>
  <si>
    <t>Night Beat 4/19/50</t>
  </si>
  <si>
    <t>3am</t>
  </si>
  <si>
    <t>6am</t>
  </si>
  <si>
    <t xml:space="preserve">Michael Shayne Anniv. </t>
  </si>
  <si>
    <t xml:space="preserve">Yours Truly, Johnny </t>
  </si>
  <si>
    <t>Hopalong Cassidy 12/2/50</t>
  </si>
  <si>
    <t>/ Wally Maher 11/12/46</t>
  </si>
  <si>
    <t>Dollar Marathon July 1956</t>
  </si>
  <si>
    <t>Hopalong Cassidy 1/5/52</t>
  </si>
  <si>
    <t>/ Jeff Chandler 12/11/48</t>
  </si>
  <si>
    <t>The Sea Legs Matter</t>
  </si>
  <si>
    <t>Suspense 3/11/62</t>
  </si>
  <si>
    <t>Story Of Dr. Kildare 6/1/50</t>
  </si>
  <si>
    <t xml:space="preserve">X-Minus One's </t>
  </si>
  <si>
    <t>The Whistler 10/8/45</t>
  </si>
  <si>
    <t>Harry Nile 12/16 2007</t>
  </si>
  <si>
    <t xml:space="preserve"> "Sea Legs" 5/1/56</t>
  </si>
  <si>
    <t>5am</t>
  </si>
  <si>
    <t>8am</t>
  </si>
  <si>
    <t>Cornel Wilde Birthday</t>
  </si>
  <si>
    <t>Hawk Larabee 11/7/46</t>
  </si>
  <si>
    <t>When Radio Was</t>
  </si>
  <si>
    <t>Suspense 12/14/53</t>
  </si>
  <si>
    <t>Gunsmoke 3/27/54</t>
  </si>
  <si>
    <t>The Life Of Riley 9/10/48</t>
  </si>
  <si>
    <t>Suspense 10/27/52</t>
  </si>
  <si>
    <t>Gunsmoke 3/14/53</t>
  </si>
  <si>
    <t>Easy Aces 1940s</t>
  </si>
  <si>
    <t>Suspense 3/17/52</t>
  </si>
  <si>
    <t>David Harding, Counterspy</t>
  </si>
  <si>
    <t>Big Town 3/8/49</t>
  </si>
  <si>
    <t>From Jan. 14th, 1951</t>
  </si>
  <si>
    <t>7am</t>
  </si>
  <si>
    <t>10am</t>
  </si>
  <si>
    <t>Dimension X 6/17/50</t>
  </si>
  <si>
    <t>Jan Miner B-Day - Chase</t>
  </si>
  <si>
    <t>X-Minus One 8/28/56</t>
  </si>
  <si>
    <t>"Long Distance" 11/2/52</t>
  </si>
  <si>
    <t>Mysterious Traveler 6/3/52</t>
  </si>
  <si>
    <t>"Special Delivery" 3/8/53</t>
  </si>
  <si>
    <t>Blackstone, Magic</t>
  </si>
  <si>
    <t>CBS Radio Wrkshp 10/12/56</t>
  </si>
  <si>
    <t>Detective 4/3/49</t>
  </si>
  <si>
    <t>The Unexpected 1948</t>
  </si>
  <si>
    <t>9am</t>
  </si>
  <si>
    <t>12    Noon</t>
  </si>
  <si>
    <t>Harris &amp; Faye Show 10/7/51</t>
  </si>
  <si>
    <t>Dennis Day Show 3/19/47</t>
  </si>
  <si>
    <t>Sherlock Holmes 4/23/45</t>
  </si>
  <si>
    <t>Family Theatre 6/12/47</t>
  </si>
  <si>
    <t>The Haunting Hour 7/7/45</t>
  </si>
  <si>
    <t>Abe Burrows Show 7/9/47</t>
  </si>
  <si>
    <t>Gleason &amp; Armstrong 1931</t>
  </si>
  <si>
    <t>Superman 3/25/48 Pt 12</t>
  </si>
  <si>
    <t>Vic and Sade 4/4/40</t>
  </si>
  <si>
    <t>Johnny Dollar 5/28/56 Pt 1</t>
  </si>
  <si>
    <t>Command Perform...3/22/42</t>
  </si>
  <si>
    <t>X-Minus One 1/9/57</t>
  </si>
  <si>
    <t>Archie Andrews 7/27/46</t>
  </si>
  <si>
    <t>Crime Photographer 10/9/47</t>
  </si>
  <si>
    <t>Murder By Experts 7/25/49</t>
  </si>
  <si>
    <t>Harris &amp; Faye Show 3/1/53</t>
  </si>
  <si>
    <t>11am</t>
  </si>
  <si>
    <t>2pm</t>
  </si>
  <si>
    <t>Marsha Hunt's 104th</t>
  </si>
  <si>
    <t>Jack Benny Prgm 9/11/49</t>
  </si>
  <si>
    <t>Rita Hayworth B-Day Lux</t>
  </si>
  <si>
    <t xml:space="preserve">Two From Suspense </t>
  </si>
  <si>
    <t>Jack Benny Prgm 3/12/49</t>
  </si>
  <si>
    <t>with Orson Welles 9/11/44</t>
  </si>
  <si>
    <t>10/16/47 &amp; 7/26/59</t>
  </si>
  <si>
    <t>Two From Phil Harris &amp;</t>
  </si>
  <si>
    <t>Charlie McCarthy 4/22/45</t>
  </si>
  <si>
    <t>The Whisperer 7/29/51</t>
  </si>
  <si>
    <t>Alice Faye Program</t>
  </si>
  <si>
    <t>Charlie McCarthy 10/12/47</t>
  </si>
  <si>
    <t>Johnny Dollar 4/26/59</t>
  </si>
  <si>
    <t>12/10/50 &amp; 4/22/51</t>
  </si>
  <si>
    <t>Couple Next Door 3/3/58</t>
  </si>
  <si>
    <t>1pm</t>
  </si>
  <si>
    <t>4pm</t>
  </si>
  <si>
    <t>Robert Hall Birthday</t>
  </si>
  <si>
    <t xml:space="preserve">Savings Bond Special </t>
  </si>
  <si>
    <t>Fort Laramie Old Enemy</t>
  </si>
  <si>
    <t>Green Hornet 3/2/46</t>
  </si>
  <si>
    <t>Hosted by Alan Ladd with</t>
  </si>
  <si>
    <t>Raymond Burr 7/15/56</t>
  </si>
  <si>
    <t xml:space="preserve"> Green Hornet 3/23/46</t>
  </si>
  <si>
    <t>Frank Sinatra…5/16/49</t>
  </si>
  <si>
    <t>The Six Shooter 4/22/54</t>
  </si>
  <si>
    <t>The Whistler 8/24/52</t>
  </si>
  <si>
    <t>Harry Nile 8/31 2016</t>
  </si>
  <si>
    <t>Boston Blackie 6/11/45</t>
  </si>
  <si>
    <t>Suspense 5/11/43</t>
  </si>
  <si>
    <t>Peter Chambers 8/31/54</t>
  </si>
  <si>
    <t>Sherlock Holmes 2/17/47</t>
  </si>
  <si>
    <t>3pm</t>
  </si>
  <si>
    <t>6pm</t>
  </si>
  <si>
    <t>Canadian Thanksgiving</t>
  </si>
  <si>
    <t>Dragnet Big Check 8/31/50</t>
  </si>
  <si>
    <t>Broadway/My Beat  1/12/52</t>
  </si>
  <si>
    <t>Dragnet Big Church 11/2/50</t>
  </si>
  <si>
    <t>Broadway's My Beat 7/31/50</t>
  </si>
  <si>
    <t>This Is Your FBI 11/9/51</t>
  </si>
  <si>
    <t>Lum and Abner 2/6/49</t>
  </si>
  <si>
    <t>Blackstone, Magic Det...1948</t>
  </si>
  <si>
    <t>Fort Laramie 10/28/56</t>
  </si>
  <si>
    <t>The Great Gildersleeve</t>
  </si>
  <si>
    <t>2 From Blair Of The Mounties</t>
  </si>
  <si>
    <t>From Oct. 19th, 1941</t>
  </si>
  <si>
    <t>5pm</t>
  </si>
  <si>
    <t>8pm</t>
  </si>
  <si>
    <t>Jean Vander Pyl Birthday</t>
  </si>
  <si>
    <t>Mr. Keen's Debut Anniv</t>
  </si>
  <si>
    <t>Father Knows Best 1/3/52</t>
  </si>
  <si>
    <t>Case...Leaping Dog 4/13/44</t>
  </si>
  <si>
    <t>Our Miss Brooks 2/11/51</t>
  </si>
  <si>
    <t>Case/Woman In Blue 3/15/45</t>
  </si>
  <si>
    <t>Sherlock Holmes 5/23/48</t>
  </si>
  <si>
    <t>Fibber McGee/Molly 4/10/45</t>
  </si>
  <si>
    <t>This Is Your FBI 1/25/52</t>
  </si>
  <si>
    <t>Duffy's Tavern 9/21/50</t>
  </si>
  <si>
    <t>7pm</t>
  </si>
  <si>
    <t>10pm</t>
  </si>
  <si>
    <t>Sherlock Holmes 4/30/45</t>
  </si>
  <si>
    <t>Molle Mystery Theatre 5/3/46</t>
  </si>
  <si>
    <t>Suspense 10/25/59</t>
  </si>
  <si>
    <t>Inner Sanctum 5/22/45</t>
  </si>
  <si>
    <t>Sam Spade 3/16/51</t>
  </si>
  <si>
    <t>The Unexpected 6/20/48</t>
  </si>
  <si>
    <t>The Saint 6/24/51</t>
  </si>
  <si>
    <t>Tales Of The Texas Rangers</t>
  </si>
  <si>
    <t>From March 9th, 1952</t>
  </si>
  <si>
    <t>THURSDAY</t>
  </si>
  <si>
    <t>WEDNESDAY</t>
  </si>
  <si>
    <t>Jeff Regan Invest...11/13/48</t>
  </si>
  <si>
    <t>Philip Marlowe 1/29/49</t>
  </si>
  <si>
    <t>Our Miss Brooks 11/7/54</t>
  </si>
  <si>
    <t>George Burns &amp; Gracie Allen</t>
  </si>
  <si>
    <t>From Oct. 7th, 1948</t>
  </si>
  <si>
    <t>Romance Of The Ranchos</t>
  </si>
  <si>
    <t>From Jan. 14th, 1942</t>
  </si>
  <si>
    <t>Gunsmoke The Ambers 4/3/54</t>
  </si>
  <si>
    <t>Damon Runyon 11/21/50</t>
  </si>
  <si>
    <t>Columbia/Corwin 4/11/54</t>
  </si>
  <si>
    <t>Vendor Travel Expense Report</t>
  </si>
  <si>
    <t>Examiner:</t>
  </si>
  <si>
    <t>Name of Company:</t>
  </si>
  <si>
    <t>Start Time of Trip</t>
  </si>
  <si>
    <t>City and State of Travel:</t>
  </si>
  <si>
    <t>End of Time of Trip</t>
  </si>
  <si>
    <t>Day 1</t>
  </si>
  <si>
    <t>Day 2</t>
  </si>
  <si>
    <t>Day 3</t>
  </si>
  <si>
    <t>Day 4</t>
  </si>
  <si>
    <t>Day 5</t>
  </si>
  <si>
    <t>Day 6</t>
  </si>
  <si>
    <t>Day 7</t>
  </si>
  <si>
    <t>Date:</t>
  </si>
  <si>
    <t>Personal Auto</t>
  </si>
  <si>
    <t>Mileage</t>
  </si>
  <si>
    <t>Parking</t>
  </si>
  <si>
    <t>Ground Transportation</t>
  </si>
  <si>
    <t>Car Rental</t>
  </si>
  <si>
    <t>Gas</t>
  </si>
  <si>
    <t>Taxi/Subway/Rail</t>
  </si>
  <si>
    <t>Airfare</t>
  </si>
  <si>
    <t>Airfare Booking Fee</t>
  </si>
  <si>
    <t>Tips and Baggage</t>
  </si>
  <si>
    <t>Change Fees</t>
  </si>
  <si>
    <t>Airfare Change Fees</t>
  </si>
  <si>
    <t>Hotel</t>
  </si>
  <si>
    <t>Room Charge</t>
  </si>
  <si>
    <t>Meals</t>
  </si>
  <si>
    <t>Breakfast</t>
  </si>
  <si>
    <t>Lunch</t>
  </si>
  <si>
    <t>Dinner</t>
  </si>
  <si>
    <t>Miscellaneous</t>
  </si>
  <si>
    <t>Total Expense Voucher</t>
  </si>
  <si>
    <t>Commonwealth of PA's Travel Policy Website</t>
  </si>
  <si>
    <t>Cost Comparison Ground Travel Worsheet - (to be used to compare the most cost effective ground travel)</t>
  </si>
  <si>
    <t>I certify that these travel expenses were incurred by me in the transanction of authorized Examination Work of the Company listed in the purpose section of this spreadsheet.  I certify that this is a true and accurate report and in compliance with the PA Commonwealth Travel policy and PA Insurance Department contracted agreement.</t>
  </si>
  <si>
    <t xml:space="preserve">Examiner Signature </t>
  </si>
  <si>
    <t>Date</t>
  </si>
  <si>
    <t>Miles X $0.575</t>
  </si>
  <si>
    <t>Table 2.2:  Protected characteristics reported of transgender prisoners, as at March/April 2016, 2017, 2018 and 2019(1),(2)</t>
  </si>
  <si>
    <t>back to contents</t>
  </si>
  <si>
    <t>Numbers and Percentages</t>
  </si>
  <si>
    <t>2017</t>
  </si>
  <si>
    <t>2018</t>
  </si>
  <si>
    <t>2019</t>
  </si>
  <si>
    <t xml:space="preserve">Number </t>
  </si>
  <si>
    <t>Percentage(3)</t>
  </si>
  <si>
    <t xml:space="preserve">All reported transgender prisoners </t>
  </si>
  <si>
    <t>100%</t>
  </si>
  <si>
    <t>139</t>
  </si>
  <si>
    <t>163</t>
  </si>
  <si>
    <t>Gender(4)</t>
  </si>
  <si>
    <t>Males</t>
  </si>
  <si>
    <t>Females</t>
  </si>
  <si>
    <t>Not recorded/not known</t>
  </si>
  <si>
    <t>18 -19</t>
  </si>
  <si>
    <t>20 - 29</t>
  </si>
  <si>
    <t>30 - 39</t>
  </si>
  <si>
    <t>40 - 49</t>
  </si>
  <si>
    <t>50 - 59</t>
  </si>
  <si>
    <t xml:space="preserve">60 and over </t>
  </si>
  <si>
    <t xml:space="preserve">Ethnicity </t>
  </si>
  <si>
    <t>White</t>
  </si>
  <si>
    <t>BAME</t>
  </si>
  <si>
    <t>Not Known/Not stated</t>
  </si>
  <si>
    <t>Source:  HMPPS Data Collection</t>
  </si>
  <si>
    <t>(1) Details of the number of transgender prisoners were provided by Equalities Representatives in public and private prisons in England and Wales, in March and April 2016, March and April 2017. March - May 2018 and March and April 2019</t>
  </si>
  <si>
    <t>(2) Prisoners who are currently living in, or are presenting in a gender different to their sex assigned at birth and who have had a case conference (as defined by PSI 17/2016), as known to individual prisons.</t>
  </si>
  <si>
    <t>(3) The percentages exclude not recorded/not known/not stated cases.</t>
  </si>
  <si>
    <t>(4) In the 2018 and 2019 data collections, prisoners were asked about their legal gender. For earlier years the gender is self-reported on reception to the prison and based on information recorded on central administrative databases. It is not possible to determine if this is the legal gender or whether or not the gender has changed.</t>
  </si>
  <si>
    <t>Table 2.3:  Self-identified gender reported by transgender prisoners, as at March-May 2018 and March/April 2019(1),(2)</t>
  </si>
  <si>
    <t>Other Gender Identity(4)</t>
  </si>
  <si>
    <t>Gender Fluid</t>
  </si>
  <si>
    <t>Intersex</t>
  </si>
  <si>
    <t>Non-Binary</t>
  </si>
  <si>
    <t>Transvestite</t>
  </si>
  <si>
    <t>Prefer not to say</t>
  </si>
  <si>
    <t>Not recorded/Not stated</t>
  </si>
  <si>
    <t>Gender with which the person identifies(5)</t>
  </si>
  <si>
    <t>(1) Details of the number of transgender prisoners were provided by Equalities Representatives in public and private prisons in England and Wales, in March and April 2016, March and April 2017, March - May 2018 and March and April 2019.</t>
  </si>
  <si>
    <t>(4) Prisoners are asked how they self-identify their gender.</t>
  </si>
  <si>
    <t>(5) 'Gender with which the person identifies' is the gender (male, female and not stated) with which the prisoner identifies.</t>
  </si>
  <si>
    <t>fo|qr ds vizkf/kd`r iz;ksx ds ekeys esa fu/kkZj.k ¼?kjsyw ,oa okf.kfT;d miHkksDrkvksa gsrq½</t>
  </si>
  <si>
    <t xml:space="preserve">d`Ik;k fuEu~ lwpuk Hkjs </t>
  </si>
  <si>
    <t>fu/kkZfjr yksM%&amp; (L)</t>
  </si>
  <si>
    <t>vof/k eghuksa esa%&amp; (D)</t>
  </si>
  <si>
    <t>okLrfod fo|qr vkiwfrZ ¼?kVksa esa½(H):</t>
  </si>
  <si>
    <t xml:space="preserve">yksM QSDVj%&amp; (F)
lh/kh pksjh ds fy, yskM QSDVj 1 gksxkA
</t>
  </si>
  <si>
    <t>la;kstu dk izd`fr%&amp;</t>
  </si>
  <si>
    <t>fVIi.kh%&amp;</t>
  </si>
  <si>
    <t>fu/kkZfjr bdkbZ %&amp;</t>
  </si>
  <si>
    <t xml:space="preserve">Results overview Maternity incentive scheme year two as at 12 February 2020 </t>
  </si>
  <si>
    <t>Action 1</t>
  </si>
  <si>
    <t>Action 2</t>
  </si>
  <si>
    <t>Action 3</t>
  </si>
  <si>
    <t>Action 4</t>
  </si>
  <si>
    <t>Action 5</t>
  </si>
  <si>
    <t>Action 6</t>
  </si>
  <si>
    <t>Action 7</t>
  </si>
  <si>
    <t>Action 8</t>
  </si>
  <si>
    <t>Action 9</t>
  </si>
  <si>
    <t>Action 10</t>
  </si>
  <si>
    <t>NHS Code</t>
  </si>
  <si>
    <t>Member Number</t>
  </si>
  <si>
    <t>Member Name</t>
  </si>
  <si>
    <t>NPMRT</t>
  </si>
  <si>
    <t>MSDS</t>
  </si>
  <si>
    <t>Transitional Care</t>
  </si>
  <si>
    <t>Medical Workforce Planning</t>
  </si>
  <si>
    <t>Midwifery Workforce Planning</t>
  </si>
  <si>
    <t>SBL Care Bundle</t>
  </si>
  <si>
    <t>Patient Feedback</t>
  </si>
  <si>
    <t>In House Training</t>
  </si>
  <si>
    <t>Safety Champions</t>
  </si>
  <si>
    <t>ENS</t>
  </si>
  <si>
    <t>No. of Actions Met</t>
  </si>
  <si>
    <t>RN5</t>
  </si>
  <si>
    <t>F001</t>
  </si>
  <si>
    <t xml:space="preserve">Hampshire Hospitals NHS Foundation Trust </t>
  </si>
  <si>
    <t>N</t>
  </si>
  <si>
    <t>Y</t>
  </si>
  <si>
    <t>RM1</t>
  </si>
  <si>
    <t>T011</t>
  </si>
  <si>
    <t>The Norfolk and Norwich University Hospitals NHS Foundation Trust</t>
  </si>
  <si>
    <t>RKB</t>
  </si>
  <si>
    <t>T013</t>
  </si>
  <si>
    <t>University Hospitals Coventry and Warwickshire NHS Trust</t>
  </si>
  <si>
    <t>RLT</t>
  </si>
  <si>
    <t>T014</t>
  </si>
  <si>
    <t>George Eliot Hospital NHS Trust</t>
  </si>
  <si>
    <t>RJE</t>
  </si>
  <si>
    <t>T016</t>
  </si>
  <si>
    <t>University Hospitals Of North Midlands NHS Trust</t>
  </si>
  <si>
    <t>RJC</t>
  </si>
  <si>
    <t>T020</t>
  </si>
  <si>
    <t>South Warwickshire NHS Foundation Trust</t>
  </si>
  <si>
    <t>RGT</t>
  </si>
  <si>
    <t>T022</t>
  </si>
  <si>
    <t>Cambridge University Hospitals NHS Foundation Trust</t>
  </si>
  <si>
    <t>RGR</t>
  </si>
  <si>
    <t>T028</t>
  </si>
  <si>
    <t>West Suffolk NHS Foundation Trust</t>
  </si>
  <si>
    <t>Pending</t>
  </si>
  <si>
    <t>RHU</t>
  </si>
  <si>
    <t>T029</t>
  </si>
  <si>
    <t>Portsmouth Hospitals NHS Trust</t>
  </si>
  <si>
    <t>RPA</t>
  </si>
  <si>
    <t>T035</t>
  </si>
  <si>
    <t>Medway NHS Foundation Trust</t>
  </si>
  <si>
    <t>RMP</t>
  </si>
  <si>
    <t>T050</t>
  </si>
  <si>
    <t>Tameside and Glossop Integrated Care NHS Foundation Trust</t>
  </si>
  <si>
    <t>RJN</t>
  </si>
  <si>
    <t>T051</t>
  </si>
  <si>
    <t>East Cheshire NHS Trust</t>
  </si>
  <si>
    <t>RNS</t>
  </si>
  <si>
    <t>T068</t>
  </si>
  <si>
    <t>Northampton General Hospital NHS Trust</t>
  </si>
  <si>
    <t>RH8</t>
  </si>
  <si>
    <t>T074</t>
  </si>
  <si>
    <t>Royal Devon and Exeter NHS Foundation Trust</t>
  </si>
  <si>
    <t>RHM</t>
  </si>
  <si>
    <t>T075</t>
  </si>
  <si>
    <t xml:space="preserve">University Hospital Southampton NHS Foundation Trust </t>
  </si>
  <si>
    <t>RA7</t>
  </si>
  <si>
    <t>T076</t>
  </si>
  <si>
    <t>University Hospitals Bristol NHS Foundation Trust</t>
  </si>
  <si>
    <t>RQ8</t>
  </si>
  <si>
    <t>T084</t>
  </si>
  <si>
    <t>Mid Essex Hospital Services NHS Trust</t>
  </si>
  <si>
    <t>RQX</t>
  </si>
  <si>
    <t>T091</t>
  </si>
  <si>
    <t>Homerton University Hospital NHS Foundation Trust</t>
  </si>
  <si>
    <t>RAP</t>
  </si>
  <si>
    <t>T096</t>
  </si>
  <si>
    <t>North Middlesex University Hospital NHS Trust</t>
  </si>
  <si>
    <t>RBK</t>
  </si>
  <si>
    <t>T099</t>
  </si>
  <si>
    <t>Walsall Healthcare NHS Trust</t>
  </si>
  <si>
    <t>RC9</t>
  </si>
  <si>
    <t>T100</t>
  </si>
  <si>
    <t>Luton and Dunstable Hospital NHS Foundation Trust</t>
  </si>
  <si>
    <t>RHW</t>
  </si>
  <si>
    <t>T106</t>
  </si>
  <si>
    <t>Royal Berkshire NHS Foundation Trust</t>
  </si>
  <si>
    <t>RE9</t>
  </si>
  <si>
    <t>T112</t>
  </si>
  <si>
    <t>South Tyneside NHS Foundation Trust</t>
  </si>
  <si>
    <t>RTR</t>
  </si>
  <si>
    <t>T114</t>
  </si>
  <si>
    <t>South Tees Hospitals NHS Foundation Trust</t>
  </si>
  <si>
    <t>RCF</t>
  </si>
  <si>
    <t>T123</t>
  </si>
  <si>
    <t>Airedale NHS Foundation Trust</t>
  </si>
  <si>
    <t>RLN</t>
  </si>
  <si>
    <t>T127</t>
  </si>
  <si>
    <t>City Hospitals Sunderland NHS Foundation Trust</t>
  </si>
  <si>
    <t>RD3</t>
  </si>
  <si>
    <t>T134</t>
  </si>
  <si>
    <t>Poole Hospital NHS Foundation Trust</t>
  </si>
  <si>
    <t>RN7</t>
  </si>
  <si>
    <t>T139</t>
  </si>
  <si>
    <t>Dartford and Gravesham NHS Trust</t>
  </si>
  <si>
    <t>RLQ</t>
  </si>
  <si>
    <t>T145</t>
  </si>
  <si>
    <t>Wye Valley NHS Trust</t>
  </si>
  <si>
    <t>RDU</t>
  </si>
  <si>
    <t>T150</t>
  </si>
  <si>
    <t>Frimley Health NHS Foundation Trust</t>
  </si>
  <si>
    <t>RD8</t>
  </si>
  <si>
    <t>T164</t>
  </si>
  <si>
    <t>Milton Keynes Hospital NHS Foundation Trust</t>
  </si>
  <si>
    <t>RA9</t>
  </si>
  <si>
    <t>T173</t>
  </si>
  <si>
    <t>Torbay &amp; South Devon NHS Foundation Trust</t>
  </si>
  <si>
    <t>RAJ</t>
  </si>
  <si>
    <t>T177</t>
  </si>
  <si>
    <t>Southend University Hospital NHS Foundation Trust</t>
  </si>
  <si>
    <t>RBT</t>
  </si>
  <si>
    <t>T178</t>
  </si>
  <si>
    <t>Mid Cheshire Hospitals NHS Foundation Trust</t>
  </si>
  <si>
    <t>RDD</t>
  </si>
  <si>
    <t>T182</t>
  </si>
  <si>
    <t>Basildon and Thurrock University Hospitals NHS Foundation Trust</t>
  </si>
  <si>
    <t>RNQ</t>
  </si>
  <si>
    <t>T184</t>
  </si>
  <si>
    <t>Kettering General Hospital NHS Foundation Trust</t>
  </si>
  <si>
    <t>RBZ</t>
  </si>
  <si>
    <t>T190</t>
  </si>
  <si>
    <t>Northern Devon Healthcare NHS Trust</t>
  </si>
  <si>
    <t>RFR</t>
  </si>
  <si>
    <t>T199</t>
  </si>
  <si>
    <t>Rotherham NHS Foundation Trust</t>
  </si>
  <si>
    <t>RNA</t>
  </si>
  <si>
    <t>T205</t>
  </si>
  <si>
    <t>The Dudley Group NHS Foundation Trust</t>
  </si>
  <si>
    <t>RBN</t>
  </si>
  <si>
    <t>T213</t>
  </si>
  <si>
    <t>St Helens and Knowsley Hospitals NHS Trust</t>
  </si>
  <si>
    <t>RK9</t>
  </si>
  <si>
    <t>T217</t>
  </si>
  <si>
    <t>Plymouth Hospitals NHS Trust</t>
  </si>
  <si>
    <t>RBA</t>
  </si>
  <si>
    <t>T220</t>
  </si>
  <si>
    <t>Taunton and Somerset NHS Foundation Trust</t>
  </si>
  <si>
    <t>RKE</t>
  </si>
  <si>
    <t>T221</t>
  </si>
  <si>
    <t>Whittington Hospital NHS Trust</t>
  </si>
  <si>
    <t>RCB</t>
  </si>
  <si>
    <t>T235</t>
  </si>
  <si>
    <t>York Teaching Hospital NHS Foundation Trust</t>
  </si>
  <si>
    <t>RBD</t>
  </si>
  <si>
    <t>T236</t>
  </si>
  <si>
    <t>Dorset County Hospital NHS Foundation Trust</t>
  </si>
  <si>
    <t>RN3</t>
  </si>
  <si>
    <t>T246</t>
  </si>
  <si>
    <t>Great Western Hospitals NHS Foundation Trust</t>
  </si>
  <si>
    <t>RA3</t>
  </si>
  <si>
    <t>T247</t>
  </si>
  <si>
    <t>Weston Area Health NHS Trust</t>
  </si>
  <si>
    <t>RFS</t>
  </si>
  <si>
    <t>T249</t>
  </si>
  <si>
    <t>Chesterfield Royal Hospital NHS Foundation Trust</t>
  </si>
  <si>
    <t>RQW</t>
  </si>
  <si>
    <t>T250</t>
  </si>
  <si>
    <t>Princess Alexandra Hospital NHS Trust</t>
  </si>
  <si>
    <t>RGP</t>
  </si>
  <si>
    <t>T262</t>
  </si>
  <si>
    <t>James Paget University Hospitals NHS Foundation Trust</t>
  </si>
  <si>
    <t>RMC</t>
  </si>
  <si>
    <t>T264</t>
  </si>
  <si>
    <t>Bolton NHS Foundation Trust</t>
  </si>
  <si>
    <t>REF</t>
  </si>
  <si>
    <t>T267</t>
  </si>
  <si>
    <t>Royal Cornwall Hospitals NHS Trust</t>
  </si>
  <si>
    <t>RJ6</t>
  </si>
  <si>
    <t>T277</t>
  </si>
  <si>
    <t>Croydon Health Services NHS Trust</t>
  </si>
  <si>
    <t>RRV</t>
  </si>
  <si>
    <t>T285</t>
  </si>
  <si>
    <t>University College London Hospitals NHS Foundation Trust</t>
  </si>
  <si>
    <t>RAS</t>
  </si>
  <si>
    <t>T301</t>
  </si>
  <si>
    <t>Hillingdon Hospitals NHS Foundation Trust</t>
  </si>
  <si>
    <t>RD1</t>
  </si>
  <si>
    <t>T318</t>
  </si>
  <si>
    <t>Royal United Hospitals Bath NHS Foundation Trust</t>
  </si>
  <si>
    <t>REP</t>
  </si>
  <si>
    <t>T320</t>
  </si>
  <si>
    <t>Liverpool Women's NHS Foundation Trust</t>
  </si>
  <si>
    <t>RFF</t>
  </si>
  <si>
    <t>T321</t>
  </si>
  <si>
    <t>Barnsley Hospital NHS Foundation Trust</t>
  </si>
  <si>
    <t>RAL</t>
  </si>
  <si>
    <t>T331</t>
  </si>
  <si>
    <t>The Royal Free London NHS Foundation Trust</t>
  </si>
  <si>
    <t>RJ2</t>
  </si>
  <si>
    <t>T332</t>
  </si>
  <si>
    <t>Lewisham Healthcare NHS Trust</t>
  </si>
  <si>
    <t>RCD</t>
  </si>
  <si>
    <t>T339</t>
  </si>
  <si>
    <t>Harrogate and District NHS Foundation Trust</t>
  </si>
  <si>
    <t>RBL</t>
  </si>
  <si>
    <t>T350</t>
  </si>
  <si>
    <t>Wirral University Teaching Hospital NHS Foundation Trust</t>
  </si>
  <si>
    <t>RRK</t>
  </si>
  <si>
    <t>T351</t>
  </si>
  <si>
    <t>University Hospitals Birmingham NHS Foundation Trust</t>
  </si>
  <si>
    <t>RC1</t>
  </si>
  <si>
    <t>T352</t>
  </si>
  <si>
    <t>Bedford Hospital NHS Trust</t>
  </si>
  <si>
    <t>RL4</t>
  </si>
  <si>
    <t>T359</t>
  </si>
  <si>
    <t>Royal Wolverhampton Hospitals NHS Trust</t>
  </si>
  <si>
    <t>RA4</t>
  </si>
  <si>
    <t>T360</t>
  </si>
  <si>
    <t>Yeovil District Hospital NHS Foundation Trust</t>
  </si>
  <si>
    <t>RCX</t>
  </si>
  <si>
    <t>T362</t>
  </si>
  <si>
    <t>Queen Elizabeth Hospital King's Lynn NHS Foundation Trust</t>
  </si>
  <si>
    <t>RJZ</t>
  </si>
  <si>
    <t>T383</t>
  </si>
  <si>
    <t>King's College Hospital NHS Foundation Trust</t>
  </si>
  <si>
    <t>RAE</t>
  </si>
  <si>
    <t>T389</t>
  </si>
  <si>
    <t>Bradford Teaching Hospitals NHS Foundation Trust</t>
  </si>
  <si>
    <t>RA2</t>
  </si>
  <si>
    <t>T393</t>
  </si>
  <si>
    <t>Royal Surrey County Hospital NHS Foundation Trust</t>
  </si>
  <si>
    <t>RNZ</t>
  </si>
  <si>
    <t>T398</t>
  </si>
  <si>
    <t>Salisbury NHS Foundation Trust</t>
  </si>
  <si>
    <t>RQM</t>
  </si>
  <si>
    <t>T411</t>
  </si>
  <si>
    <t>Chelsea and Westminster Hospital NHS Foundation Trust</t>
  </si>
  <si>
    <t>RJR</t>
  </si>
  <si>
    <t>T422</t>
  </si>
  <si>
    <t>Countess of Chester Hospital NHS Foundation Trust</t>
  </si>
  <si>
    <t>RDZ</t>
  </si>
  <si>
    <t>T431</t>
  </si>
  <si>
    <t>Royal Bournemouth and Christchurch Hospitals NHS Foundation Trust</t>
  </si>
  <si>
    <t>N/A</t>
  </si>
  <si>
    <t>RR8</t>
  </si>
  <si>
    <t>T455</t>
  </si>
  <si>
    <t>Leeds Teaching Hospitals NHS Trust</t>
  </si>
  <si>
    <t>RR7</t>
  </si>
  <si>
    <t>T456</t>
  </si>
  <si>
    <t>Gateshead Health NHS Foundation Trust</t>
  </si>
  <si>
    <t>RTG</t>
  </si>
  <si>
    <t>T457</t>
  </si>
  <si>
    <t xml:space="preserve">University Hospitals of Derby and Burton NHS Foundation Trust </t>
  </si>
  <si>
    <t>RTK</t>
  </si>
  <si>
    <t>T460</t>
  </si>
  <si>
    <t>Ashford and St Peter's Hospitals NHS Foundation Trust</t>
  </si>
  <si>
    <t>RTX</t>
  </si>
  <si>
    <t>T462</t>
  </si>
  <si>
    <t>University Hospitals of Morecambe Bay NHS Foundation Trust</t>
  </si>
  <si>
    <t>RXP</t>
  </si>
  <si>
    <t>T463</t>
  </si>
  <si>
    <t>County Durham and Darlington NHS Foundation Trust</t>
  </si>
  <si>
    <t>RTP</t>
  </si>
  <si>
    <t>T466</t>
  </si>
  <si>
    <t>Surrey and Sussex Healthcare NHS Trust</t>
  </si>
  <si>
    <t>RTD</t>
  </si>
  <si>
    <t>T467</t>
  </si>
  <si>
    <t>The Newcastle Upon Tyne Hospitals NHS Foundation Trust</t>
  </si>
  <si>
    <t>RTF</t>
  </si>
  <si>
    <t>T468</t>
  </si>
  <si>
    <t>Northumbria Healthcare NHS Foundation Trust</t>
  </si>
  <si>
    <t>RVW</t>
  </si>
  <si>
    <t>T487</t>
  </si>
  <si>
    <t>North Tees and Hartlepool NHS Foundation Trust</t>
  </si>
  <si>
    <t>RVR</t>
  </si>
  <si>
    <t>T489</t>
  </si>
  <si>
    <t>Epsom and St Helier University Hospitals NHS Trust</t>
  </si>
  <si>
    <t>RVV</t>
  </si>
  <si>
    <t>T491</t>
  </si>
  <si>
    <t>East Kent Hospitals University NHS Foundation Trust</t>
  </si>
  <si>
    <t>RVJ</t>
  </si>
  <si>
    <t>T492</t>
  </si>
  <si>
    <t>North Bristol NHS Trust</t>
  </si>
  <si>
    <t>RJ7</t>
  </si>
  <si>
    <t>T504</t>
  </si>
  <si>
    <t>St George's University Hospitals NHS Foundation Trust</t>
  </si>
  <si>
    <t>RAX</t>
  </si>
  <si>
    <t>T521</t>
  </si>
  <si>
    <t>Kingston Hospital NHS Foundation Trust</t>
  </si>
  <si>
    <t>RJ1</t>
  </si>
  <si>
    <t>T541</t>
  </si>
  <si>
    <t>Guy's and St Thomas' NHS Foundation Trust</t>
  </si>
  <si>
    <t>RVY</t>
  </si>
  <si>
    <t>T554</t>
  </si>
  <si>
    <t>Southport and Ormskirk Hospital NHS Trust</t>
  </si>
  <si>
    <t>RWA</t>
  </si>
  <si>
    <t>T559</t>
  </si>
  <si>
    <t>Hull and East Yorkshire Hospitals NHS Trust</t>
  </si>
  <si>
    <t>RWG</t>
  </si>
  <si>
    <t>T562</t>
  </si>
  <si>
    <t>West Hertfordshire Hospitals NHS Trust</t>
  </si>
  <si>
    <t>RWE</t>
  </si>
  <si>
    <t>T564</t>
  </si>
  <si>
    <t>University Hospitals of Leicester NHS Trust</t>
  </si>
  <si>
    <t>RWD</t>
  </si>
  <si>
    <t>T565</t>
  </si>
  <si>
    <t>United Lincolnshire Hospitals NHS Trust</t>
  </si>
  <si>
    <t>RWP</t>
  </si>
  <si>
    <t>T567</t>
  </si>
  <si>
    <t>Worcestershire Acute Hospitals NHS Trust</t>
  </si>
  <si>
    <t>RWH</t>
  </si>
  <si>
    <t>T569</t>
  </si>
  <si>
    <t>East and North Hertfordshire NHS Trust</t>
  </si>
  <si>
    <t>RWF</t>
  </si>
  <si>
    <t>T571</t>
  </si>
  <si>
    <t>Maidstone and Tunbridge Wells NHS Trust</t>
  </si>
  <si>
    <t>RWJ</t>
  </si>
  <si>
    <t>T572</t>
  </si>
  <si>
    <t>Stockport NHS Foundation Trust</t>
  </si>
  <si>
    <t>RNL</t>
  </si>
  <si>
    <t>T574</t>
  </si>
  <si>
    <t>North Cumbria University Hospitals NHS Trust</t>
  </si>
  <si>
    <t>RF4</t>
  </si>
  <si>
    <t>T575</t>
  </si>
  <si>
    <t>Barking, Havering and Redbridge University Hospitals NHS Trust</t>
  </si>
  <si>
    <t>RK5</t>
  </si>
  <si>
    <t>T578</t>
  </si>
  <si>
    <t>Sherwood Forest Hospitals NHS Foundation Trust</t>
  </si>
  <si>
    <t>RP5</t>
  </si>
  <si>
    <t>T581</t>
  </si>
  <si>
    <t>Doncaster and Bassetlaw Hospitals NHS Foundation Trust</t>
  </si>
  <si>
    <t>RHQ</t>
  </si>
  <si>
    <t>T587</t>
  </si>
  <si>
    <t>Sheffield Teaching Hospitals NHS Foundation Trust</t>
  </si>
  <si>
    <t>RRF</t>
  </si>
  <si>
    <t>T588</t>
  </si>
  <si>
    <t>Wrightington, Wigan and Leigh NHS Foundation Trust</t>
  </si>
  <si>
    <t>RJL</t>
  </si>
  <si>
    <t>T600</t>
  </si>
  <si>
    <t>Northern Lincolnshire and Goole Hospitals NHS Foundation Trust</t>
  </si>
  <si>
    <t>RWY</t>
  </si>
  <si>
    <t>T601</t>
  </si>
  <si>
    <t>Calderdale and Huddersfield NHS Foundation Trust</t>
  </si>
  <si>
    <t>RWW</t>
  </si>
  <si>
    <t>T603</t>
  </si>
  <si>
    <t>Warrington and Halton Hospitals NHS Foundation Trust</t>
  </si>
  <si>
    <t>RTE</t>
  </si>
  <si>
    <t>T619</t>
  </si>
  <si>
    <t>Gloucestershire Hospitals NHS Foundation Trust</t>
  </si>
  <si>
    <t>RXL</t>
  </si>
  <si>
    <t>T621</t>
  </si>
  <si>
    <t>Blackpool Teaching Hospitals NHS Foundation Trust</t>
  </si>
  <si>
    <t>RW6</t>
  </si>
  <si>
    <t>T623</t>
  </si>
  <si>
    <t>Pennine Acute Hospitals NHS Trust</t>
  </si>
  <si>
    <t>RXH</t>
  </si>
  <si>
    <t>T631</t>
  </si>
  <si>
    <t>Brighton and Sussex University Hospitals NHS Trust</t>
  </si>
  <si>
    <t>RXC</t>
  </si>
  <si>
    <t>T632</t>
  </si>
  <si>
    <t>East Sussex Healthcare NHS Trust</t>
  </si>
  <si>
    <t>RXF</t>
  </si>
  <si>
    <t>T633</t>
  </si>
  <si>
    <t>Mid Yorkshire Hospitals NHS Trust</t>
  </si>
  <si>
    <t>RXK</t>
  </si>
  <si>
    <t>T636</t>
  </si>
  <si>
    <t>Sandwell and West Birmingham Hospitals NHS Trust</t>
  </si>
  <si>
    <t>RXN</t>
  </si>
  <si>
    <t>T638</t>
  </si>
  <si>
    <t>Lancashire Teaching Hospitals NHS Foundation Trust</t>
  </si>
  <si>
    <t>RXQ</t>
  </si>
  <si>
    <t>T644</t>
  </si>
  <si>
    <t>Buckinghamshire Healthcare NHS Trust</t>
  </si>
  <si>
    <t>RXR</t>
  </si>
  <si>
    <t>T645</t>
  </si>
  <si>
    <t>East Lancashire Hospitals NHS Trust</t>
  </si>
  <si>
    <t>RXW</t>
  </si>
  <si>
    <t>T650</t>
  </si>
  <si>
    <t>Shrewsbury and Telford Hospital NHS Trust</t>
  </si>
  <si>
    <t>RX1</t>
  </si>
  <si>
    <t>T654</t>
  </si>
  <si>
    <t>Nottingham University Hospitals NHS Trust</t>
  </si>
  <si>
    <t>RYJ</t>
  </si>
  <si>
    <t>T670</t>
  </si>
  <si>
    <t>Imperial College Healthcare NHS Trust</t>
  </si>
  <si>
    <t>RYR</t>
  </si>
  <si>
    <t>T673</t>
  </si>
  <si>
    <t>Western Sussex Hospitals NHS Foundation Trust</t>
  </si>
  <si>
    <t>RTH</t>
  </si>
  <si>
    <t>T679</t>
  </si>
  <si>
    <t xml:space="preserve">Oxford University Hospitals NHS Trust </t>
  </si>
  <si>
    <t>R1F</t>
  </si>
  <si>
    <t>T680</t>
  </si>
  <si>
    <t>Isle of Wight NHS Trust</t>
  </si>
  <si>
    <t>R1H</t>
  </si>
  <si>
    <t>T682</t>
  </si>
  <si>
    <t>Barts Health NHS Trust</t>
  </si>
  <si>
    <t>R1K</t>
  </si>
  <si>
    <t>T683</t>
  </si>
  <si>
    <t>The London North West Health Care NHS Trust</t>
  </si>
  <si>
    <t>RQ3</t>
  </si>
  <si>
    <t>T684</t>
  </si>
  <si>
    <t>Birmingham Women's and Children's NHS Foundation Trust</t>
  </si>
  <si>
    <t>RGN</t>
  </si>
  <si>
    <t>T687</t>
  </si>
  <si>
    <t>North West Anglia NHS Foundation Trust</t>
  </si>
  <si>
    <t>R0A</t>
  </si>
  <si>
    <t>T688</t>
  </si>
  <si>
    <t>Manchester University NHS Foundation Trust</t>
  </si>
  <si>
    <t>RDE</t>
  </si>
  <si>
    <t>T690</t>
  </si>
  <si>
    <t>East Suffolk North Essex NHS Foundation Trust</t>
  </si>
  <si>
    <t>Account Map for:</t>
  </si>
  <si>
    <t>ACCOUNT NAME GOES HERE</t>
  </si>
  <si>
    <t>Executive Contacts at Customer Account</t>
  </si>
  <si>
    <t>Current Business</t>
  </si>
  <si>
    <t>Potential Incremental Business</t>
  </si>
  <si>
    <t>Total Value of Potential Annual Business</t>
  </si>
  <si>
    <t>Name</t>
  </si>
  <si>
    <t>Title</t>
  </si>
  <si>
    <t>Division / Business Unit</t>
  </si>
  <si>
    <t>Buying Decision Role</t>
  </si>
  <si>
    <t>Relationship Strength</t>
  </si>
  <si>
    <t>Frequency of Contact</t>
  </si>
  <si>
    <t>Top Challenges</t>
  </si>
  <si>
    <t>What They Buy Now</t>
  </si>
  <si>
    <t>Current Annual Value</t>
  </si>
  <si>
    <t>Upselling / Cross-Selling Opportunities</t>
  </si>
  <si>
    <t>Annual Value of Upseling / Cross-Selling Opportunities</t>
  </si>
  <si>
    <t>Paul Adams</t>
  </si>
  <si>
    <t>President</t>
  </si>
  <si>
    <t>Hardware Division</t>
  </si>
  <si>
    <t>Financial Sponsor</t>
  </si>
  <si>
    <t>Low</t>
  </si>
  <si>
    <t>Semi Annually</t>
  </si>
  <si>
    <t>Cutting the cost of operations and converting to CAPX</t>
  </si>
  <si>
    <t>Core Software Suite and Tech Services</t>
  </si>
  <si>
    <t>Full Suite and Professional Services</t>
  </si>
  <si>
    <t>John James</t>
  </si>
  <si>
    <t>EVP of Operations</t>
  </si>
  <si>
    <t>Wireless Infrastructure</t>
  </si>
  <si>
    <t>Decision Maker</t>
  </si>
  <si>
    <t>Moderate</t>
  </si>
  <si>
    <t>Quarterly</t>
  </si>
  <si>
    <t>Finding the biggest impact for R&amp;D spend</t>
  </si>
  <si>
    <t>Core Software Suite</t>
  </si>
  <si>
    <t>Walt Mansell</t>
  </si>
  <si>
    <t>Director of Engineering</t>
  </si>
  <si>
    <t>Project Owner / Influencer</t>
  </si>
  <si>
    <t>High</t>
  </si>
  <si>
    <t>Monthly</t>
  </si>
  <si>
    <t>Flawless operational execution and meeting SLA</t>
  </si>
  <si>
    <t>Copyright © 2020 ASTD DBA the Association for Talent Development. Adapted from Essential Account Planning (ATD 2017)</t>
  </si>
  <si>
    <t>Account Team Member</t>
  </si>
  <si>
    <t>Role in Account</t>
  </si>
  <si>
    <t>What Should This Account Team Member Do for Our Customer</t>
  </si>
  <si>
    <t>How Should This Account Team Member Work With Our Team?</t>
  </si>
  <si>
    <t>Charlie Cooper, President</t>
  </si>
  <si>
    <t>Create the peer-to-peer executive relationship between our company and the customer</t>
  </si>
  <si>
    <t>Understand strategic priorities and position us</t>
  </si>
  <si>
    <t>Provide our team with strategic direction for our account plan</t>
  </si>
  <si>
    <t>Warren Peacemaker, Account Leader</t>
  </si>
  <si>
    <t>Customer relationship management. Handles strategic planning and goal attainment</t>
  </si>
  <si>
    <t>Lead the articulation of our value proposition</t>
  </si>
  <si>
    <t>Give the team guidance on our goals and hold the team accountable</t>
  </si>
  <si>
    <t>Sanjay Sharma, Sales SME</t>
  </si>
  <si>
    <t>Fulfill value proposition and identify additional opportunities to serve the customer</t>
  </si>
  <si>
    <t>Provide "white glove" customer experience</t>
  </si>
  <si>
    <t>Execute the account plan and collaborate with team for insight on customer</t>
  </si>
  <si>
    <t>Team Alignments for:</t>
  </si>
  <si>
    <t>Executive Contact at Customer Account</t>
  </si>
  <si>
    <t xml:space="preserve">B&amp;W Shipments Zhuhai
</t>
  </si>
  <si>
    <t>Destination</t>
  </si>
  <si>
    <t>Germany</t>
  </si>
  <si>
    <t>B&amp;W Shipment Number</t>
  </si>
  <si>
    <t>B&amp;W Order Ref</t>
  </si>
  <si>
    <t>765342 / 765343 / 765344</t>
  </si>
  <si>
    <t>765343 / 765344</t>
  </si>
  <si>
    <t>765343 / 768657</t>
  </si>
  <si>
    <t>765343 / 765344 / 768657 / 766849</t>
  </si>
  <si>
    <t>SU Order Ref</t>
  </si>
  <si>
    <t>4500018258 / 4500018259 / 4500018384</t>
  </si>
  <si>
    <t>4500018259 / 4500018384</t>
  </si>
  <si>
    <t>4500018259 / 4500018384 / 4500018471</t>
  </si>
  <si>
    <t>Status</t>
  </si>
  <si>
    <t>Invoice #</t>
  </si>
  <si>
    <t>Van Place</t>
  </si>
  <si>
    <t>Zhuhai Factory</t>
  </si>
  <si>
    <t>Carrier</t>
  </si>
  <si>
    <t>LUCK FREIGHT</t>
  </si>
  <si>
    <t>Nissin Air</t>
  </si>
  <si>
    <t>Vessel</t>
  </si>
  <si>
    <t>CSCL PACIFIC OCEAN / 045W</t>
  </si>
  <si>
    <t>APL MERLION / 0FM1ZW1MA</t>
  </si>
  <si>
    <t>QR8427/22AUG</t>
  </si>
  <si>
    <t>CV8575/20AUG</t>
  </si>
  <si>
    <t>EK9881/21AUG</t>
  </si>
  <si>
    <t>Container #</t>
  </si>
  <si>
    <t>Plt 31-39</t>
  </si>
  <si>
    <t>Plt 1-10</t>
  </si>
  <si>
    <t>Plt 11-20</t>
  </si>
  <si>
    <t>Plt 21-30</t>
  </si>
  <si>
    <t>Departure</t>
  </si>
  <si>
    <t>Nansha</t>
  </si>
  <si>
    <t>Yantian</t>
  </si>
  <si>
    <t>Hong Kong</t>
  </si>
  <si>
    <t>Rotterdam</t>
  </si>
  <si>
    <t>DUS</t>
  </si>
  <si>
    <t>Doc Cut</t>
  </si>
  <si>
    <t>ETD</t>
  </si>
  <si>
    <t>ETA</t>
  </si>
  <si>
    <t>Container Size</t>
  </si>
  <si>
    <t>1x 40HC</t>
  </si>
  <si>
    <t>Air</t>
  </si>
  <si>
    <t>Total Amount</t>
  </si>
  <si>
    <t>EUR32,862.00</t>
  </si>
  <si>
    <t>EUR42,376.80</t>
  </si>
  <si>
    <t>EUR36,848.60</t>
  </si>
  <si>
    <t>EUR38,880.00</t>
  </si>
  <si>
    <t>Total M3</t>
  </si>
  <si>
    <t>Forecast Series</t>
  </si>
  <si>
    <t>SKU</t>
  </si>
  <si>
    <t>Description</t>
  </si>
  <si>
    <t>Qty</t>
  </si>
  <si>
    <t>600 Series</t>
  </si>
  <si>
    <t>FP42528</t>
  </si>
  <si>
    <t>603 S2 ANNIVERSARY EDITION-OAK</t>
  </si>
  <si>
    <t>FP42595</t>
  </si>
  <si>
    <t>603 S2 ANNIVERSARY EDITION-WHITE</t>
  </si>
  <si>
    <t>FP42617</t>
  </si>
  <si>
    <t>606 S2 ANNIVERSARY EDITION-BLACK</t>
  </si>
  <si>
    <t>FP42536</t>
  </si>
  <si>
    <t>606 S2 ANNIVERSARY EDITION-OAK</t>
  </si>
  <si>
    <t>FP42625</t>
  </si>
  <si>
    <t>606 S2 ANNIVERSARY EDITION-WHITE</t>
  </si>
  <si>
    <t>FP42641</t>
  </si>
  <si>
    <t>607 S2 ANNIVERSARY EDITION-BLACK</t>
  </si>
  <si>
    <t>FP42544</t>
  </si>
  <si>
    <t>607 S2 ANNIVERSARY EDITION-OAK</t>
  </si>
  <si>
    <t>FP42668</t>
  </si>
  <si>
    <t>607 S2 ANNIVERSARY EDITION-WHITE</t>
  </si>
  <si>
    <t>700 Series</t>
  </si>
  <si>
    <t>FP39357</t>
  </si>
  <si>
    <t>702 S2 ROSENUT</t>
  </si>
  <si>
    <t>FP39365</t>
  </si>
  <si>
    <t>702 S2 SATIN WHITE</t>
  </si>
  <si>
    <t>FP42250</t>
  </si>
  <si>
    <t>702 SIGNATURE</t>
  </si>
  <si>
    <t>FP38830</t>
  </si>
  <si>
    <t>704 S2 GLOSS BLACK</t>
  </si>
  <si>
    <t>FP39462</t>
  </si>
  <si>
    <t>704 S2 SATIN WHITE</t>
  </si>
  <si>
    <t>FP42269</t>
  </si>
  <si>
    <t>705 SIGNATURE</t>
  </si>
  <si>
    <t>FP38881</t>
  </si>
  <si>
    <t>706 S2 GLOSS BLACK</t>
  </si>
  <si>
    <t>FP39810</t>
  </si>
  <si>
    <t>FS-700 S2 BLACK</t>
  </si>
  <si>
    <t>FP39829</t>
  </si>
  <si>
    <t>FS-700 S2 SILVER</t>
  </si>
  <si>
    <t>FP39519</t>
  </si>
  <si>
    <t>HTM71 S2 ROSENUT</t>
  </si>
  <si>
    <t>FP39527</t>
  </si>
  <si>
    <t>HTM71 S2 SATIN WHITE</t>
  </si>
  <si>
    <t>FP38938</t>
  </si>
  <si>
    <t>HTM72 S2 GLOSS BLACK</t>
  </si>
  <si>
    <t>FP39500</t>
  </si>
  <si>
    <t>HTM72 S2 SATIN WHITE</t>
  </si>
  <si>
    <t>Custom Install</t>
  </si>
  <si>
    <t>FP33782</t>
  </si>
  <si>
    <t>AM-1 BLACK</t>
  </si>
  <si>
    <t>FP35130</t>
  </si>
  <si>
    <t>AM-1 WHITE</t>
  </si>
  <si>
    <t>FP37613</t>
  </si>
  <si>
    <t>CCM632</t>
  </si>
  <si>
    <t>FP39322</t>
  </si>
  <si>
    <t>CCM8.5D</t>
  </si>
  <si>
    <t>FP27367</t>
  </si>
  <si>
    <t>CT SW12 BLACK</t>
  </si>
  <si>
    <t>FP28158</t>
  </si>
  <si>
    <t>CT SW15 BLACK</t>
  </si>
  <si>
    <t>FP27332</t>
  </si>
  <si>
    <t>CT7.4 LCRS BLACK</t>
  </si>
  <si>
    <t>FP41106</t>
  </si>
  <si>
    <t>CWM 7.5 S2</t>
  </si>
  <si>
    <t>FP31127</t>
  </si>
  <si>
    <t>ISW-3</t>
  </si>
  <si>
    <t>FP28646</t>
  </si>
  <si>
    <t>ISW-4</t>
  </si>
  <si>
    <t>Formation</t>
  </si>
  <si>
    <t>FP39837</t>
  </si>
  <si>
    <t>FORMATION BAR UK/EC</t>
  </si>
  <si>
    <t>FP39845</t>
  </si>
  <si>
    <t>FORMATION BASS UK/EC</t>
  </si>
  <si>
    <t>FP38024</t>
  </si>
  <si>
    <t>FORMATION DUO BLACK UK/EC</t>
  </si>
  <si>
    <t>FP38237</t>
  </si>
  <si>
    <t>FORMATION DUO WHITE UK/EC</t>
  </si>
  <si>
    <t>FP41343</t>
  </si>
  <si>
    <t>FORMATION FLEX UK/EC</t>
  </si>
  <si>
    <t>FP38407</t>
  </si>
  <si>
    <t>FORMATION FS DUO BLACK</t>
  </si>
  <si>
    <t>Speakers</t>
  </si>
  <si>
    <t>FP31046</t>
  </si>
  <si>
    <t>M-1 MATTE BLACK</t>
  </si>
  <si>
    <t>FP31062</t>
  </si>
  <si>
    <t>M-1 MATTE WHITE</t>
  </si>
  <si>
    <t>Subwoofers</t>
  </si>
  <si>
    <t>FP38555</t>
  </si>
  <si>
    <t>DB3D GLOSS BLACK UK/EU/RU/CN/AU/NZ</t>
  </si>
  <si>
    <t>List 1</t>
  </si>
  <si>
    <t>List 2</t>
  </si>
  <si>
    <t>Menu 1</t>
  </si>
  <si>
    <t>Menu 2</t>
  </si>
  <si>
    <t>Red</t>
  </si>
  <si>
    <t>Green</t>
  </si>
  <si>
    <t>Blue</t>
  </si>
  <si>
    <t>Orange</t>
  </si>
  <si>
    <t>Project:</t>
  </si>
  <si>
    <t>xx</t>
  </si>
  <si>
    <t>Prepared By:</t>
  </si>
  <si>
    <t>VK</t>
  </si>
  <si>
    <t>Project Number:</t>
  </si>
  <si>
    <t>Location:</t>
  </si>
  <si>
    <t>Rev:</t>
  </si>
  <si>
    <t>Pricing Basis:</t>
  </si>
  <si>
    <t>4Q 2015</t>
  </si>
  <si>
    <t>Estimate Type:</t>
  </si>
  <si>
    <t>AACEI Class 5</t>
  </si>
  <si>
    <t>Major Onshore Project</t>
  </si>
  <si>
    <t>INDICATIVE</t>
  </si>
  <si>
    <t>Key Quantities &amp; Direct Labour Hours</t>
  </si>
  <si>
    <t>Remarks</t>
  </si>
  <si>
    <t>Unit</t>
  </si>
  <si>
    <t>Key Qty
example only
(Use own project)</t>
  </si>
  <si>
    <t>Hours / Key Qty
(Rough)</t>
  </si>
  <si>
    <t>Total Direct Labour Hours</t>
  </si>
  <si>
    <t>Notes</t>
  </si>
  <si>
    <t>Equipment</t>
  </si>
  <si>
    <t>Total number of different kinds of process / mechanical equipment</t>
  </si>
  <si>
    <t>Nos</t>
  </si>
  <si>
    <t>Manhours for installing all mechanical &amp; process equipment</t>
  </si>
  <si>
    <t>Civil works</t>
  </si>
  <si>
    <t>Total concrete volume</t>
  </si>
  <si>
    <t>m3</t>
  </si>
  <si>
    <t>Manhours for all civil works including site clearance, excavation, concrete, trenches, roads etc.</t>
  </si>
  <si>
    <t>Steelwork</t>
  </si>
  <si>
    <t>Total steel tonnage</t>
  </si>
  <si>
    <t>Tonne</t>
  </si>
  <si>
    <t>Manhours for all steelworks</t>
  </si>
  <si>
    <t>Buildings</t>
  </si>
  <si>
    <t>Total plot area of all buildings</t>
  </si>
  <si>
    <t>m2</t>
  </si>
  <si>
    <t>Manhours for all building works</t>
  </si>
  <si>
    <t>Piping</t>
  </si>
  <si>
    <t>Total length of all piping</t>
  </si>
  <si>
    <t>m</t>
  </si>
  <si>
    <t>Manhours for all piping fabrication and installation including all small bore piping.
Piping hours per unit will vary considerably with pressure rating, amount for large bore piping, piping material, plot layout, amount of valving etc.</t>
  </si>
  <si>
    <t>Electrical cables</t>
  </si>
  <si>
    <t>Total length of all electrical cables</t>
  </si>
  <si>
    <t>Installation of all electrical cables, cable trays (if any), all electrical equipment, lighting, earthing etc.</t>
  </si>
  <si>
    <t>Instrumentation cables</t>
  </si>
  <si>
    <t>Total length of all instrument cables</t>
  </si>
  <si>
    <t>Installation of all field instruments, instrument cables, instrument tubing and fittings etc.</t>
  </si>
  <si>
    <t>Notes:</t>
  </si>
  <si>
    <t>These are anecdotal numbers for a quick calculation of total direct labour hours for a major onshore project</t>
  </si>
  <si>
    <t>This can be used as a high level benchmark, cross-check and a rough guide</t>
  </si>
  <si>
    <t>Indirect hours could be calculated as a percentage of the direct hours, roughly say 30-40% of the direct hours.</t>
  </si>
  <si>
    <t>The estimated hours for individual projects will depend on several design parameters, plot layout, location, labour productivity and many other factors</t>
  </si>
  <si>
    <t>A more detailed estimating work should still be performed if estimating resource is available</t>
  </si>
  <si>
    <t>Two-Year Financial Statement</t>
  </si>
  <si>
    <t>Current Year (INDICATE YEAR)</t>
  </si>
  <si>
    <t>Previous Year (INDICATE YEAR)</t>
  </si>
  <si>
    <t>Income</t>
  </si>
  <si>
    <t xml:space="preserve">USD </t>
  </si>
  <si>
    <t>Local Currency</t>
  </si>
  <si>
    <t>Individual Donations</t>
  </si>
  <si>
    <t xml:space="preserve">Corporate Donations </t>
  </si>
  <si>
    <t>List each corporation and corresponding amount</t>
  </si>
  <si>
    <t>Grants</t>
  </si>
  <si>
    <t>List each grant</t>
  </si>
  <si>
    <t>Events and Fundraising</t>
  </si>
  <si>
    <t>Membership Fees</t>
  </si>
  <si>
    <t>Interest Earned</t>
  </si>
  <si>
    <t>Other (specify)</t>
  </si>
  <si>
    <t>Total Income</t>
  </si>
  <si>
    <t>USD</t>
  </si>
  <si>
    <t>Programmatic Acitivies</t>
  </si>
  <si>
    <t>List each activity</t>
  </si>
  <si>
    <t>Overhead</t>
  </si>
  <si>
    <t>List each overhead item</t>
  </si>
  <si>
    <t xml:space="preserve">Other </t>
  </si>
  <si>
    <t xml:space="preserve">Lobbying activities </t>
  </si>
  <si>
    <t>List other expenses</t>
  </si>
  <si>
    <t>Expenses</t>
  </si>
  <si>
    <t>Total Expenses</t>
  </si>
  <si>
    <t>Product Code</t>
  </si>
  <si>
    <t>Product Name</t>
  </si>
  <si>
    <t>Region</t>
  </si>
  <si>
    <t>Pack size</t>
  </si>
  <si>
    <t>Pasturised Y/ N</t>
  </si>
  <si>
    <t>Washed Rind</t>
  </si>
  <si>
    <t>Product Description</t>
  </si>
  <si>
    <t xml:space="preserve"> TUNW001</t>
  </si>
  <si>
    <t>Tunworth</t>
  </si>
  <si>
    <t>Hampshire</t>
  </si>
  <si>
    <t>250 Gram</t>
  </si>
  <si>
    <t>Tunworth is our own, very British, Camembert has a soft, thin and wrinkled rind, a rich and earthy mushroom fragrance, and a long-lasting sweet and nutty flavour.</t>
  </si>
  <si>
    <t>WINS002</t>
  </si>
  <si>
    <t>Winslade</t>
  </si>
  <si>
    <t>230 Gram</t>
  </si>
  <si>
    <t xml:space="preserve">This Vacherin/Camembert cross is encircled in a spruce collar which gives Winslade a unique and distinctive pine note. </t>
  </si>
  <si>
    <t xml:space="preserve">CHED015 </t>
  </si>
  <si>
    <t>Cheddar Black Cow Vintage</t>
  </si>
  <si>
    <t>Dorset</t>
  </si>
  <si>
    <t>200/900 Gram</t>
  </si>
  <si>
    <t>made from the milk of grass grazed cows in west dorset , intense rich and crumbly</t>
  </si>
  <si>
    <t>GARS005</t>
  </si>
  <si>
    <t>Garstang Blue</t>
  </si>
  <si>
    <t>Lancashire</t>
  </si>
  <si>
    <t>125 Gram</t>
  </si>
  <si>
    <t xml:space="preserve">Combination of a smooth creamy cheese with a mild blue taste </t>
  </si>
  <si>
    <t>CROF002</t>
  </si>
  <si>
    <t>Crofton Thornby Moor</t>
  </si>
  <si>
    <t>Cumbria</t>
  </si>
  <si>
    <t>300 Gram</t>
  </si>
  <si>
    <t>A mixed milk cheese; 2:1 cow to goat. Semi-soft. It’s unusual flavour pair well with a wide variety of wine, making it ideal for a cheeseboard.</t>
  </si>
  <si>
    <t>CUMB015</t>
  </si>
  <si>
    <t>Cumberland Farmhouse Thornby Moor</t>
  </si>
  <si>
    <t>1 K</t>
  </si>
  <si>
    <t xml:space="preserve">Every bit the traditional English cheese. Matured in cloth, it develops a full rounded flavour and a smooth buttery texture. </t>
  </si>
  <si>
    <t>BLAC073</t>
  </si>
  <si>
    <t>Blackstick Blue Truckle</t>
  </si>
  <si>
    <t>500 Gram</t>
  </si>
  <si>
    <t xml:space="preserve">soft blue veined cheese made from the family herd of pedigree cows, aged for about 8 weeks </t>
  </si>
  <si>
    <t xml:space="preserve"> GOOS008 </t>
  </si>
  <si>
    <t>Goosnargh Gold</t>
  </si>
  <si>
    <t>1.5 kilo</t>
  </si>
  <si>
    <t>buttery and mellow, just the way a good Double Gloucester should be matured  for 5 months allowing it to develop character</t>
  </si>
  <si>
    <t xml:space="preserve"> MONT002</t>
  </si>
  <si>
    <t>Cheddar Montgomery</t>
  </si>
  <si>
    <t>Somerset</t>
  </si>
  <si>
    <t>1 Kilo</t>
  </si>
  <si>
    <t>Montgomery's tends to be the driest and most friable of  Cheddars, rich, brothy and savoury flavours and an almost-crystalline texture that melts in the mouth. </t>
  </si>
  <si>
    <t>OGLE001</t>
  </si>
  <si>
    <t>Ogleshield</t>
  </si>
  <si>
    <t>Ogleshield has a gentle but complex flavour: it can be deeply savoury, almost reminiscent of chicken broth and has a sweet and milky aroma. It has a soft and pliant texture and melts beautifully; a perfect cooking cheese.</t>
  </si>
  <si>
    <t xml:space="preserve">MRSK001 </t>
  </si>
  <si>
    <t>Mrs Kirkhams Tasty Lancashire</t>
  </si>
  <si>
    <t>1.2 Kilo</t>
  </si>
  <si>
    <t xml:space="preserve">6 months old,still made by hand to the same recipe used by Graham’s Mother and Grandmother, and is made 7 days a week using only the milk from our own herd of Holstein Friesian cows. </t>
  </si>
  <si>
    <t>CREA003</t>
  </si>
  <si>
    <t>Lancashire Creamy</t>
  </si>
  <si>
    <t>2 Kilo</t>
  </si>
  <si>
    <t>Creamy Lancashire is a traditional cheese made from curd from two days production. The blending of curds with different acidity levels gives the cheese its rich and creamy texture with a firm but not hard body.</t>
  </si>
  <si>
    <t>RICH001</t>
  </si>
  <si>
    <t xml:space="preserve">King Richard The Third Cheese </t>
  </si>
  <si>
    <t xml:space="preserve"> 400 Gram</t>
  </si>
  <si>
    <t>a traditional cheese pre-war recipe for Wensleydale cheese; moist, creamy, and with a honeyed flavour</t>
  </si>
  <si>
    <t>CRUM003</t>
  </si>
  <si>
    <t xml:space="preserve">Lancashire Crumbly </t>
  </si>
  <si>
    <t>he Crumbly Cheese is the youngest of the 3 Lancashire cheeses, in both maturity and in creation. It is only matured for between 6-8 weeks</t>
  </si>
  <si>
    <t>MEXI001</t>
  </si>
  <si>
    <t>Flamin Eck</t>
  </si>
  <si>
    <t>Nort Yorkshire</t>
  </si>
  <si>
    <t>1.5 Kilo</t>
  </si>
  <si>
    <t>Lancashire cheese, with chillies and sun-dried tomatoes. It’s pale orange, with visually appealing chunks of chilli and tomato,</t>
  </si>
  <si>
    <t>SMOK001</t>
  </si>
  <si>
    <t>Lancashire Smoked</t>
  </si>
  <si>
    <t>1.4 Kilo</t>
  </si>
  <si>
    <t>Traditional lancashire smoked</t>
  </si>
  <si>
    <t xml:space="preserve">TAST001 </t>
  </si>
  <si>
    <t>Lancashire Tasty</t>
  </si>
  <si>
    <t>Tasty Lancashire cheese is made by the same traditional method as Creamy Lancashire, but is matured for longer, from 12 weeks to 24 months. It has a mature nutty taste.</t>
  </si>
  <si>
    <t>WELL003</t>
  </si>
  <si>
    <t>Lancashire Wellocks Belle Cheese</t>
  </si>
  <si>
    <t xml:space="preserve"> 454 Gram</t>
  </si>
  <si>
    <t>The ‘Bomber’ is hand made, traditional Tasty Lancashire Cheese, rolled  and encased in black wax giving it a distinctive look</t>
  </si>
  <si>
    <t xml:space="preserve">CHED017 </t>
  </si>
  <si>
    <t xml:space="preserve">Cheddar Old King Black Coal </t>
  </si>
  <si>
    <t>200 Gram</t>
  </si>
  <si>
    <t>Starting as Mature Cheddar, it is then blended with activated charcoal to produce a naturally smooth, black coloured cheese with a rich, creamy taste.</t>
  </si>
  <si>
    <t>CHEV002</t>
  </si>
  <si>
    <t>Chevington</t>
  </si>
  <si>
    <t>Northumberland</t>
  </si>
  <si>
    <t>A smooth, creamy, mould-ripened cheese with a sharp, clean bite leading to a gently stimulating richness. Tastes not far off a hard English brie. Made using pasteurised Jersey Cows</t>
  </si>
  <si>
    <t>CHEE038</t>
  </si>
  <si>
    <t>Cheese Cheviot</t>
  </si>
  <si>
    <t>1.2 kilo</t>
  </si>
  <si>
    <t>A delicate mustiness on the nose leads to a rich tongue-tingling saltiness on the palate. 7months mature for extra flavour.</t>
  </si>
  <si>
    <t>COQU001</t>
  </si>
  <si>
    <t>Coquetdale</t>
  </si>
  <si>
    <t>mold ripened rich clean and creamy with a long fruity complex finish</t>
  </si>
  <si>
    <t>CHEE050</t>
  </si>
  <si>
    <t>Cheese Reiver</t>
  </si>
  <si>
    <t>robust aroma of autumn leaves</t>
  </si>
  <si>
    <t>NORT005</t>
  </si>
  <si>
    <t>Northumberland Original</t>
  </si>
  <si>
    <t xml:space="preserve">Y </t>
  </si>
  <si>
    <t xml:space="preserve">mild cheese , silky texture burts into rich buttery flavours </t>
  </si>
  <si>
    <t>SHEP004</t>
  </si>
  <si>
    <t>Yorkshire Blue</t>
  </si>
  <si>
    <t>North Yorkshire</t>
  </si>
  <si>
    <t>750 gram</t>
  </si>
  <si>
    <t>A full-fat, soft blue-veined cow’s milk cheese, with a creamy, mellow taste,often called Yorkshire’s answer to Roquefort</t>
  </si>
  <si>
    <t>CHEE013</t>
  </si>
  <si>
    <t>Blue Monday</t>
  </si>
  <si>
    <t>750 Gram</t>
  </si>
  <si>
    <t>British cow's milk cheese in the style of a Gorgonzola Piccante.soft, creamy blue cheese with strong blue veining which delivers a smooth, satisfying piquancy to the palate.</t>
  </si>
  <si>
    <t xml:space="preserve"> CHEE017</t>
  </si>
  <si>
    <t>Cheese Harrogate Blue</t>
  </si>
  <si>
    <t>matured for a minimum of 10 weeks  scooped two golds at the Global Cheese Awards and in 2017 it won a Super Gold and was judged to be the 11th best cheese in the world at the World Cheese Awards in London</t>
  </si>
  <si>
    <t>MRSB002</t>
  </si>
  <si>
    <t>Bells Bluemin White</t>
  </si>
  <si>
    <t>matured  in the ripening store where it forms its blue rind rich, nutty flavour ,picked up a three-star Great Taste Award in 2013</t>
  </si>
  <si>
    <t>TRAD002</t>
  </si>
  <si>
    <t>Swaledale Traditional Cows</t>
  </si>
  <si>
    <t>Mild and smooth with a slight tang which is creamy in colour with a soft moist open texture.</t>
  </si>
  <si>
    <t>SWAL008</t>
  </si>
  <si>
    <t>Swaledale Old Peculier Natural</t>
  </si>
  <si>
    <t>Creamy yellow moist open texture which is complimented by a distinct beer flavour. There are four fluid ounces of Old Peculier ale to each pound of curd</t>
  </si>
  <si>
    <t>SWAL002</t>
  </si>
  <si>
    <t>Swaledale Blue</t>
  </si>
  <si>
    <t>2.2 Kilo</t>
  </si>
  <si>
    <t>Creamy in colour with distinctive blue veins running throughout. Soft moist open texture complimented by a smooth nutty flavour with a slight tang</t>
  </si>
  <si>
    <t>WENS004</t>
  </si>
  <si>
    <t xml:space="preserve">Wensleydale Cranberry </t>
  </si>
  <si>
    <t>1.25 Kilo</t>
  </si>
  <si>
    <t>Real Yorkshire Wensleydale cheese with juicy Ocean Spray cranberries</t>
  </si>
  <si>
    <t xml:space="preserve">  CHED011</t>
  </si>
  <si>
    <t>Cheddar Oakey Smokey</t>
  </si>
  <si>
    <t>Select cheddar is naturally smoked, over oak chips, to create a cheese with a subtle, yet natural smoked flavour.</t>
  </si>
  <si>
    <t xml:space="preserve"> FOUN001</t>
  </si>
  <si>
    <t>Fountains Gold</t>
  </si>
  <si>
    <t>Rich, mellow and buttery in flavour, with a golden appearance and a smooth, creamy texture. Handcrafted in the heart of the Yorkshire Dales using milk from local farms.</t>
  </si>
  <si>
    <t>WENS002</t>
  </si>
  <si>
    <t xml:space="preserve">Wensleydale Apricot </t>
  </si>
  <si>
    <t>Sweet &amp; fruity; A perfectly balanced flavour combination of creamy, crumbly Yorkshire Wensleydale cheese with the sweetness of succulent apricots.</t>
  </si>
  <si>
    <t>WENS006</t>
  </si>
  <si>
    <t>Wensleydale Ginger</t>
  </si>
  <si>
    <t>the oriential piquancy of stem ginger effortlessly complements the freshness of the creamy, crumbly &amp; full of flavour Yorkshire Wensleydale cheese.</t>
  </si>
  <si>
    <t>WENS011</t>
  </si>
  <si>
    <t>Wensleydale Real Hawes Oak Smoked</t>
  </si>
  <si>
    <t>Naturally smoked using oak chips, producing a cheese with a subtle, smoked flavour, and which retains the crumbly characteristics of Yorkshire Wensleydale cheese.</t>
  </si>
  <si>
    <t>WENS012</t>
  </si>
  <si>
    <t>Wensleydale Special Reserve Green wax</t>
  </si>
  <si>
    <t>2.7 Kilo</t>
  </si>
  <si>
    <t>Real Yorkshire Matured Wensleydale loses moisture, to produce a drier cheese than its younger counterpart. The Dales milky flavour is retained, yet is complemented by a classic "mature cheese" flavour</t>
  </si>
  <si>
    <t xml:space="preserve">WENS013 </t>
  </si>
  <si>
    <t>Wensleydale Kit Calvert Tall</t>
  </si>
  <si>
    <t>Kit Calvert is a lovingly handcrafted buttery, creamy textured cheese, with a natural rind. A cheese celebrating the father of Wensleydale cheese ‘Kit Calvert’, who helped to save the Wensleydale Creamery from closure in 1935.</t>
  </si>
  <si>
    <t xml:space="preserve">WENS024 </t>
  </si>
  <si>
    <t>Wensleydale Blue</t>
  </si>
  <si>
    <t>A delicately flavoured creamy blue cheese, Handcrafted at The Wensleydale Creamery. Award-winning Wensleydale Blue has a mellow, yet full flavour,</t>
  </si>
  <si>
    <t>WENS025</t>
  </si>
  <si>
    <t>Wensleydale Caramelised Onion/Abbotts Gold</t>
  </si>
  <si>
    <t>An amazing burst of flavour; specially selected, smooth creamy cheddar carefully combined with rich, sweet caramelised onions.</t>
  </si>
  <si>
    <t>WENS028</t>
  </si>
  <si>
    <t xml:space="preserve">Wensleydale Wheel </t>
  </si>
  <si>
    <t>Creamy, crumbly &amp; full of flavour Yorkshire Wensleydale, handcrafted by our master cheese-makers to a time-honoured recipe using milk from local farms.</t>
  </si>
  <si>
    <t>YORK038</t>
  </si>
  <si>
    <t>Yorkshire Brie</t>
  </si>
  <si>
    <t>230 gram</t>
  </si>
  <si>
    <t>Yorkshire Brie, is a soft and creamy cheese, handcrafted from Yorkshire milk. The new cheese is a luxurious, white mould-ripened brie with a deliciously silky texture and at its peak ripeness,</t>
  </si>
  <si>
    <t>BURT001</t>
  </si>
  <si>
    <t>Burt's Blue</t>
  </si>
  <si>
    <t>Cheshire</t>
  </si>
  <si>
    <t>180 Gram</t>
  </si>
  <si>
    <t>his little blue cheese is creamy in texture, with a sweet tang from the blue veins. The paste softens as it matures, but the flavour remains mellow and rich.</t>
  </si>
  <si>
    <t>STIL003</t>
  </si>
  <si>
    <t xml:space="preserve">Stilton Colston Basset Truckle </t>
  </si>
  <si>
    <t>Nottinghamshire</t>
  </si>
  <si>
    <t>2.2 Kilos</t>
  </si>
  <si>
    <t xml:space="preserve"> Stilton from Colston Bassett should be a rich cream colour with blue veining spread throughout.The texture of the cheese is smooth and creamy with a mellow flavour and no sharp acidic taste from the blue.The cheese is best eaten at around 12 weeks</t>
  </si>
  <si>
    <t>STIN001</t>
  </si>
  <si>
    <t>Stinking Bishop</t>
  </si>
  <si>
    <t>Gloucestershire</t>
  </si>
  <si>
    <t>1.8 Kilo</t>
  </si>
  <si>
    <t xml:space="preserve">Full fat pasteurised cows milk , the rind is washed in perry which gives it its characteristic flavour , brown/pink rind and pungent smell </t>
  </si>
  <si>
    <t>STIN002</t>
  </si>
  <si>
    <t>Stinking Bishop Mini</t>
  </si>
  <si>
    <t>MAYH002</t>
  </si>
  <si>
    <t>May Hill Green Mini</t>
  </si>
  <si>
    <t>A soft almost runny cheese with a gentle enigmatic flavour coming from the chopped nettles which coat the rind.</t>
  </si>
  <si>
    <t>CORN008</t>
  </si>
  <si>
    <t>Cornish Yarg Nettles</t>
  </si>
  <si>
    <t>Devon</t>
  </si>
  <si>
    <t>Cornish Yarg is a semi-hard cow's milk cheese made in Cornwall, United Kingdom. Before being left to mature, this cheese is wrapped in nettle leaves to form an edible, though mouldy, rind</t>
  </si>
  <si>
    <t>COTS002</t>
  </si>
  <si>
    <t>Cotswold Organic Brie</t>
  </si>
  <si>
    <t>It has a rich creamy, clean and fresh taste, and while it continues to develop flavour over its life, it doesn’t become a pungent cheese</t>
  </si>
  <si>
    <t>COTS004</t>
  </si>
  <si>
    <t>Cotswold Organic Blue Brie</t>
  </si>
  <si>
    <t xml:space="preserve"> 300 Gram</t>
  </si>
  <si>
    <t xml:space="preserve"> blue veins running through a delightfully creamy &amp; pure white moulded soft cheese, The Roquefort mould adds an extra richness </t>
  </si>
  <si>
    <t xml:space="preserve">WATE038 </t>
  </si>
  <si>
    <t>Waterloo Cheese Mini</t>
  </si>
  <si>
    <t>Berkshire</t>
  </si>
  <si>
    <t>The cheese has a deep golden-yellow curd, a soft yielding texture and a rich, yet delicate flavour.</t>
  </si>
  <si>
    <t>COTE001</t>
  </si>
  <si>
    <t>Cote Hill Blue</t>
  </si>
  <si>
    <t>Lincolnshire</t>
  </si>
  <si>
    <t>350 Gram</t>
  </si>
  <si>
    <t>blue cheese that has a wonderful balance between the rich creaminess of the milk and peppery bite from the P.Roquefortii mould. It matures from a slightly chalky centre to a creamy sometime runny texture.</t>
  </si>
  <si>
    <t xml:space="preserve">COTE003 </t>
  </si>
  <si>
    <t>Cotehill Lindem</t>
  </si>
  <si>
    <t>The cheese is washed regularly in local Beer Bomber County, which gives it a natural pink rind , silver at the Artisan Cheese awards 2017</t>
  </si>
  <si>
    <t>CHEE020</t>
  </si>
  <si>
    <t xml:space="preserve">Admiral Collingwood </t>
  </si>
  <si>
    <t>This semi soft raw milk cheese rind is washed in Newcastle Brown Ale. This confers extra flavours as it’s characteristically pink rind develops. On tasting it’s buttery savoury undertones give way to an effusively complex aftertaste.</t>
  </si>
  <si>
    <t>LINC005</t>
  </si>
  <si>
    <t>Lincoln Poacher</t>
  </si>
  <si>
    <t xml:space="preserve"> typically has long, sweet pineapple flavours, but it can also be rich and savoury. Generally the texture is smooth, close, and densely creamy, almost like a Comté.</t>
  </si>
  <si>
    <t xml:space="preserve">LINC002 </t>
  </si>
  <si>
    <t xml:space="preserve">Lincoln Poacher Vintage </t>
  </si>
  <si>
    <t>This cheese has been taste selected and matured on for 18 to 22 months. It has more depth and complexity with a lovely smooth lingering aftertaste, often with a hint of sweetness.</t>
  </si>
  <si>
    <t xml:space="preserve"> LINC004 </t>
  </si>
  <si>
    <t>Lincoln Poacher Lincolnshire Red</t>
  </si>
  <si>
    <t xml:space="preserve">based on an old fashioned traditional Red Leicester recipe with a modern twist.matured for 6 months </t>
  </si>
  <si>
    <t>SMOK009</t>
  </si>
  <si>
    <t xml:space="preserve">Lincoln Poacher Smoked  </t>
  </si>
  <si>
    <t>oak smoked to make smoked Lincolnshire Poacher. Smooth, silky textured and lightly oaked smoked. Rounded and full of flavour. Matured for fourteen to sixteen months. This cheese has been a Gold Medal winner at the British Cheese Awards.</t>
  </si>
  <si>
    <t>ISLE001</t>
  </si>
  <si>
    <t xml:space="preserve">Cheddar Isle Of Mull </t>
  </si>
  <si>
    <t>Scotland</t>
  </si>
  <si>
    <t>1.6 Kilo</t>
  </si>
  <si>
    <t>A hearty, full-flavoured Scottish Cheddar, Isle of Mull is drier in texture than our other Cheddars with flavours that are upfront, richly savoury and boozy.</t>
  </si>
  <si>
    <t>CHED010</t>
  </si>
  <si>
    <t>Cheddar Isle Of Mull Black Wax</t>
  </si>
  <si>
    <t>400 Gram</t>
  </si>
  <si>
    <t>KEEN001</t>
  </si>
  <si>
    <t xml:space="preserve">Cheddar Keens </t>
  </si>
  <si>
    <t>Keen's Cheddar tends to have a dense, rich and creamy texture. It has layers of flavour that range from savoury and mustardy to juicy and bright with a pleasantly sharp acidity.</t>
  </si>
  <si>
    <t>CHED019</t>
  </si>
  <si>
    <t>Cheddar Keens Mature</t>
  </si>
  <si>
    <t>At least an extra six months spent in the family’s maturing rooms gives this Cheddar even more stunning complexity and richness.</t>
  </si>
  <si>
    <t>BARO002</t>
  </si>
  <si>
    <t xml:space="preserve">Baron Bigod </t>
  </si>
  <si>
    <t>Suffolk</t>
  </si>
  <si>
    <t>1.1 Kilo</t>
  </si>
  <si>
    <t>Brie-style cheese with a crumbly texture at the core, and a silky breakdown at the rind. The flavour balances a clean lactic brightness with mushroomy, vegetal notes.</t>
  </si>
  <si>
    <t>BARO003</t>
  </si>
  <si>
    <t>Baron Bigod Small</t>
  </si>
  <si>
    <t xml:space="preserve"> 250 Gram</t>
  </si>
  <si>
    <t>CASH003</t>
  </si>
  <si>
    <t xml:space="preserve">Cashel Blue </t>
  </si>
  <si>
    <t>County Tipperary</t>
  </si>
  <si>
    <t>balanced amount of blue veining which adds a lift to the rich, full-flavoured paste. This is an easy-eating blue cheese with a pleasantly buttery texture.</t>
  </si>
  <si>
    <t xml:space="preserve"> BLUE020</t>
  </si>
  <si>
    <t>Blue Murder</t>
  </si>
  <si>
    <t>800 Gram</t>
  </si>
  <si>
    <t>The cheese, which is made in Tain, has a delightfully rustic appearance and a bold, strong, steely flavour, due to the rich milk taken from a herd of Holstein Fresian cows</t>
  </si>
  <si>
    <t>BRIE008</t>
  </si>
  <si>
    <t>Brie Morangie</t>
  </si>
  <si>
    <t>Granted gold for the best British brie at the 2009 British Cheese Awards, Morangie is creamy, subtly sweet and handmade by Ruaridh Stone from Highland Fine Cheese</t>
  </si>
  <si>
    <t xml:space="preserve"> CHEE011</t>
  </si>
  <si>
    <t>Strathdon Blue</t>
  </si>
  <si>
    <t>rich, creamy blue cheese  milder version of Stilton, with a spicy taste but many blue veins,a rich, creamy texture and a luscious, mellow yet aromatic taste/aroma</t>
  </si>
  <si>
    <t>Handcrafted, the cheese is matured over a period of 8 weeks during which the cheese is turned one at a time to ensure uniform blue veining and creaminess.  Upon ripening, the cheese is buttery, sweet and mild in flavour.</t>
  </si>
  <si>
    <t>CHEE017</t>
  </si>
  <si>
    <t>a soft, luxuriously creamy blue-veined cheese, delivering a mellow blue flavour with a hint of pepper to finish,</t>
  </si>
  <si>
    <t>VACH001</t>
  </si>
  <si>
    <t xml:space="preserve">Vacherin Mont D Or </t>
  </si>
  <si>
    <t>France</t>
  </si>
  <si>
    <t xml:space="preserve"> 500 Gram</t>
  </si>
  <si>
    <t>The cheese is encircled in spruce bark (to prevent it collapsing), which imparts a resinous flavour.  Washed frequently for three weeks, it is then crimped into a box, forming its wrinkly rind.  Sold generally from eight weeks onwards</t>
  </si>
  <si>
    <t xml:space="preserve">LANG002 </t>
  </si>
  <si>
    <t>Langres</t>
  </si>
  <si>
    <t>Similar to more famous ‘washed-rind’ cheeses, such as Epoisses and Munster, it is brushed with the local eau-de-vie (grape brandy): Marc de Bourgogne.  This causes the characteristic orange bacteria to develop on the rind and break down the lactic, chalky core to give a rich, sumptuous cream-line and deep flavour.</t>
  </si>
  <si>
    <t>BRIL002</t>
  </si>
  <si>
    <t>Brillat Savarin</t>
  </si>
  <si>
    <t>550 Gram</t>
  </si>
  <si>
    <t>classic and original triple-cream cheese, and is lusciously creamy and sinfully rich.</t>
  </si>
  <si>
    <t>BRIE002</t>
  </si>
  <si>
    <t>Brie De Meaux Unpasteurised</t>
  </si>
  <si>
    <t>3 Kilo</t>
  </si>
  <si>
    <t>named after the town of Meaux,Brie has a milk and rich taste underlined by sweet and buttery flavours of mushrooms or truffles and almonds</t>
  </si>
  <si>
    <t xml:space="preserve">MIMO001 </t>
  </si>
  <si>
    <t>Mimolette 12 Months</t>
  </si>
  <si>
    <t>2.5 Kilo</t>
  </si>
  <si>
    <t>infamously difficult to open for its super-hard, craggy countenance. Inspired by Dutch Edam,Along with its orange colour, the cheese has a fruity aroma</t>
  </si>
  <si>
    <t>COMT003</t>
  </si>
  <si>
    <t xml:space="preserve">Comte C.Royale 45% </t>
  </si>
  <si>
    <t>This hard mountain cheese is matured to perfection in the silence and darkness of special caves where the cheese gets its unique taste, texture and colour. There are several maturing cellars in the region where Comté is ripened for a minimum of 4 months to 18 or 24 months.</t>
  </si>
  <si>
    <t>GOUD001</t>
  </si>
  <si>
    <t>Gouda</t>
  </si>
  <si>
    <t>Netherlands</t>
  </si>
  <si>
    <t>4 Kilo</t>
  </si>
  <si>
    <t>creamy, full-flavored, nutty, sweet, produced by the farmers from milk of cow's grazing on the natural, low pastures of Netherlands.</t>
  </si>
  <si>
    <t xml:space="preserve"> TETE001</t>
  </si>
  <si>
    <t>Tete De Moine</t>
  </si>
  <si>
    <t>Swiss</t>
  </si>
  <si>
    <t>Semi-Hard cheeses have a dense texture and a seriously intense, fruity flavour</t>
  </si>
  <si>
    <t xml:space="preserve"> EPOI001 </t>
  </si>
  <si>
    <t>Epoisse Affinee</t>
  </si>
  <si>
    <t>Pungent and sticky cheese with a surprisingly mellow flavour,The rind is washed over and over again in Marc de Bourgogne brandy</t>
  </si>
  <si>
    <t xml:space="preserve">TOMM001 </t>
  </si>
  <si>
    <t xml:space="preserve">Tomme De Savoie </t>
  </si>
  <si>
    <t>semi-hard cow's milk cheese. Its interior is a buttery beige color and typically has numerous holes</t>
  </si>
  <si>
    <t>MUNS001</t>
  </si>
  <si>
    <t>Munster</t>
  </si>
  <si>
    <t>smooth textured cheese with an orange rind and a white interior,has a very mild flavor and smooth, soft texture</t>
  </si>
  <si>
    <t xml:space="preserve">STMA004 </t>
  </si>
  <si>
    <t xml:space="preserve">St Marcellin </t>
  </si>
  <si>
    <t>80 Gram</t>
  </si>
  <si>
    <t>When ripe, it is irresistible with slightly yeasty taste. It typically has a beige crust with a soft, creamy interior. It has an intensely rustic, nutty, fruity flavour.</t>
  </si>
  <si>
    <t>GORG001</t>
  </si>
  <si>
    <t>Gorgonzola</t>
  </si>
  <si>
    <t>Italy</t>
  </si>
  <si>
    <t>Italian blue cheese, made from unskimmed cow's milk. It can be buttery or firm, crumbly and quite salty, with a "bite" from its blue veining.</t>
  </si>
  <si>
    <t>FORM001</t>
  </si>
  <si>
    <t>Forme D'ambert</t>
  </si>
  <si>
    <t>This cheese comes from the Auvergne region of France. It is sometimes referred to as the 'connoisseur's blue cheese' because it is not an aggressive-tasting blue cheese</t>
  </si>
  <si>
    <t>BLEU003</t>
  </si>
  <si>
    <t>Bleu D' Auvergne</t>
  </si>
  <si>
    <t xml:space="preserve">cow’s milk version of Roquefort, creamy ivory colour, dotted with blue-green mould due to the Penicillium roqueforti which gives the cheese its typical bluish-green veins. It is aged for minimum 4 weeks, </t>
  </si>
  <si>
    <t xml:space="preserve"> RACL001</t>
  </si>
  <si>
    <t xml:space="preserve">Raclette 48% </t>
  </si>
  <si>
    <t>6 Kilo</t>
  </si>
  <si>
    <t>The cheese has got a thin, brownish-orange coloured rind and a pale yellow pate with a few and scattered open holes. It is has a very distinctive pleasant, aromatic smell with a creamy texture, similar to Gruyere cheeses, which does not separate even when melted. The flavour can vary from nutty, slightly acidic to milky.</t>
  </si>
  <si>
    <t>GAPE002</t>
  </si>
  <si>
    <t>Gaperon D''auvergne</t>
  </si>
  <si>
    <t xml:space="preserve">cow's milk cheese flavored with cracked peppercorns and garlic. It has a fluffy coat and is shaped into a dome. The inside is ivory to pale yellow in color </t>
  </si>
  <si>
    <t xml:space="preserve"> CAME004</t>
  </si>
  <si>
    <t xml:space="preserve">Camembert With Calvados </t>
  </si>
  <si>
    <t>150 Gram</t>
  </si>
  <si>
    <t xml:space="preserve">the rind is removed from a semi-cured Camembert, which is then soaked in Calvados. The semi-cured camembert is then inserted into the Calvados soaked rind and fresh breadcrumbs </t>
  </si>
  <si>
    <t xml:space="preserve">CHAO002 </t>
  </si>
  <si>
    <t>Chaource G M</t>
  </si>
  <si>
    <t xml:space="preserve"> 450 Gram</t>
  </si>
  <si>
    <t xml:space="preserve">cylindrical shaped cheese has a soft-ripened, creamy and a little bit crumbly, white velvety rind, it's ageing process lasts between 2 weeks to 2 months. </t>
  </si>
  <si>
    <t>LIVA001</t>
  </si>
  <si>
    <t>Livarot</t>
  </si>
  <si>
    <t>washed in brine, coloured in annatto and matured for up to two months,taste is nutty, melting in the mouth, to release flavours of a salty lemon and spiciness. The texture is creamy, smooth</t>
  </si>
  <si>
    <t>PONT001</t>
  </si>
  <si>
    <t>Pont L Eveque</t>
  </si>
  <si>
    <t>330 Gram</t>
  </si>
  <si>
    <t>It possesses a thin, pinkish, cross-ruled rind covered with powdery white down. The paste is smooth, shiny and sprinkled with small holes. soft-ripened, washed-rind</t>
  </si>
  <si>
    <t>REBL001</t>
  </si>
  <si>
    <t>Reblochon de Savoie</t>
  </si>
  <si>
    <t>Smooth and supple, nutty and fruity. Reblochon is an Alpine cheese from the Haut-Savoie. It is a creamy, supple, washed rind, cows milk cheese dotted with small holes. With fantastic melting qualities,</t>
  </si>
  <si>
    <t xml:space="preserve">OXFO002 </t>
  </si>
  <si>
    <t>Oxford Isis Boxed</t>
  </si>
  <si>
    <t>Oxford</t>
  </si>
  <si>
    <t xml:space="preserve"> 200 Gram</t>
  </si>
  <si>
    <t>Soft cows milk cheese washed in honey mead to give a tangy pungent rind.</t>
  </si>
  <si>
    <t>CELT001</t>
  </si>
  <si>
    <t>Celtic Promise</t>
  </si>
  <si>
    <t>Wales</t>
  </si>
  <si>
    <t xml:space="preserve">delicate buttery texture and a distinctively pungent aroma. washed with cider twice a week for seven weeks so the cheese develops its moist pink rind. </t>
  </si>
  <si>
    <t>OXFO003</t>
  </si>
  <si>
    <t>Oxford Baby Blue</t>
  </si>
  <si>
    <t>Oxford Blue cheese is a full-fat semi-soft Stilton-type blue cheese with a creamy texture and sharp clean flavour. It has won gold medals at the British cheese awards in 2001 and 2003.</t>
  </si>
  <si>
    <t xml:space="preserve"> COLL002 </t>
  </si>
  <si>
    <t xml:space="preserve">Cheddar Mature Extra Colliers </t>
  </si>
  <si>
    <t>Collier’s Powerful Welsh Cheddar is a single creamery cheddar,made exclusively at a creamery in North Wales, to a single recipe.</t>
  </si>
  <si>
    <t>CHED020</t>
  </si>
  <si>
    <t>Cheddar Westcombe</t>
  </si>
  <si>
    <t>has a deep complex flavour with a mellow lactic tang and long notes of citrus, hazelnut and caramel. The texture is structured and firm, with a smooth breakdown that keeps the flavours lingering on your palate.</t>
  </si>
  <si>
    <t>CAER002</t>
  </si>
  <si>
    <t>Caerphilly Ducketts Aged</t>
  </si>
  <si>
    <t>Caerphilly is matured for around eight weeks, rather than the year for farmhouse Cheddar.   lovely fresh taste with a clean lactic tang, followed by bright flavours of fresh grass, raw mushroom and citrus.</t>
  </si>
  <si>
    <t xml:space="preserve"> SPAR001</t>
  </si>
  <si>
    <t xml:space="preserve">Sparkenhoe </t>
  </si>
  <si>
    <t>Warwickshire</t>
  </si>
  <si>
    <t>Englands' only unpasteurised Red Leicester cheese. It's the first to be produced on Sparkenhoe Farm since 1875. The cheese is creamy and mellow, with a slightly flakey texture. The addition of natural annatto gives the cheese its deep orange-red colour.</t>
  </si>
  <si>
    <t>SPAR002</t>
  </si>
  <si>
    <t>Sparkenhoe Blue</t>
  </si>
  <si>
    <t xml:space="preserve"> Creamy in texture and subtly flavoured with blue mould, which laces its way through the cheese. Taste reminiscent of old Leicestershire blue cheese.</t>
  </si>
  <si>
    <t>PERL001</t>
  </si>
  <si>
    <t>Perl Las Cheese</t>
  </si>
  <si>
    <t>200 Grams</t>
  </si>
  <si>
    <t>This deliciously golden and veiny cheese has become one of the most famous and highly regarded cheeses in Wales over recent years. It is delicately salty and creamy with a lingering blue aftertaste.</t>
  </si>
  <si>
    <t xml:space="preserve"> PERL002</t>
  </si>
  <si>
    <t>Perl Wen</t>
  </si>
  <si>
    <t>a glorious and unique cross between a traditional Brie and a Caerffili. Caws Cenarth use their farmhouse Caerffili recipe as a starting point for Perl Wen (the Welsh for ‘White Pearl’), which gives its soft centre a fresh citrus flavour with a hint of sea salt.</t>
  </si>
  <si>
    <t>GOLD016</t>
  </si>
  <si>
    <t>Golden Cenarth Cheese Organic</t>
  </si>
  <si>
    <t>Golden Cenarth is a soft, rind-washed cheese with a string of awards to its name, including Supreme Champion at the British Cheese Awards 2010 and Best British Semi-Soft Cheese in 2016. The cheese is washed with cider, which helps to give it a pungent savoury flavour with nutty overtones, and a springy but smooth texture.</t>
  </si>
  <si>
    <t>APPL011</t>
  </si>
  <si>
    <t xml:space="preserve">Cheshire Applebys Coloured </t>
  </si>
  <si>
    <t>Shropshire</t>
  </si>
  <si>
    <t>The texture of Appleby's is moist and crumbly. The flavour is clean and zesty on the tongue followed by a rich mouth-watering finish, which continues to linger. Appleby’s Cheshire goes particularly well with fruit cake, figs or dates, as the acidity complements the sweetness of the fruit.</t>
  </si>
  <si>
    <t xml:space="preserve"> BATH001</t>
  </si>
  <si>
    <t>Bath Soft Cheese</t>
  </si>
  <si>
    <t>Bath</t>
  </si>
  <si>
    <t>250 Grams</t>
  </si>
  <si>
    <t>This square cheese is soft and yielding with a white bloomy rind, once cut into it reveals an ivory coloured interior. The flavour is mushroomy and creamy with a hint of lemons</t>
  </si>
  <si>
    <t xml:space="preserve">WYFE001 </t>
  </si>
  <si>
    <t>Wyfe Of Bath Extra Mature</t>
  </si>
  <si>
    <t>Matured for 12 months ,  made with organic cows' milk, from a recipe inspired by Gouda, Succulent, nutty and creamy</t>
  </si>
  <si>
    <t>FLOW002</t>
  </si>
  <si>
    <t xml:space="preserve">Flower Marie </t>
  </si>
  <si>
    <t>West sussex</t>
  </si>
  <si>
    <t xml:space="preserve">milk is from friesland herd,matured for a minimum of 3 weeks ,bloomy pinkish rind </t>
  </si>
  <si>
    <t>Cashel Blue</t>
  </si>
  <si>
    <t>Ireland</t>
  </si>
  <si>
    <t xml:space="preserve"> white appearance  when young turning increasingly towards a buttery yellow as it matures. Throughout this paste there is a blueing often referred to as having marble-like pattern.</t>
  </si>
  <si>
    <t>BABY025</t>
  </si>
  <si>
    <t xml:space="preserve">Berkswell Baby </t>
  </si>
  <si>
    <t xml:space="preserve">West Midlands </t>
  </si>
  <si>
    <t>650 Gram</t>
  </si>
  <si>
    <t>Award-winning Berkswell cheese takes at least four months to mature, and is sweet and nutty, with a hint of caramel and a definite tang on the finish. </t>
  </si>
  <si>
    <t xml:space="preserve"> MRSB003</t>
  </si>
  <si>
    <t>Mrs Bells Blue</t>
  </si>
  <si>
    <t>North Yorks</t>
  </si>
  <si>
    <t>Mrs Bell's Blue is as creamy as her sister cheese, our Yorkshire Blue, but whiter in appearance. Once we’ve handmade and salted each batch, they’re matured for a minimum of 10 weeks.</t>
  </si>
  <si>
    <t>SHEP006</t>
  </si>
  <si>
    <t>Yorkshire Fettle</t>
  </si>
  <si>
    <t>This is Yorkshire's version of feta. Made with whole ewes’ milk, we handmake and hand-salt each cheese to encourage the piquant, lemony flavour and slightly crumbly texture. Matured over a minimum of two weeks,</t>
  </si>
  <si>
    <t>SHEP009</t>
  </si>
  <si>
    <t>Olde York</t>
  </si>
  <si>
    <t>soft white cheese After gently layering the curds into the moulds, we leave them to set under their own weight</t>
  </si>
  <si>
    <t xml:space="preserve">RIBB008 </t>
  </si>
  <si>
    <t>Ribblesdale Owd Ewe Cheese</t>
  </si>
  <si>
    <t>matured and aged to about four months thin, natural rind, the interior is yellow and firm with lots of flavour, matured and still creamy.</t>
  </si>
  <si>
    <t>RIBB009</t>
  </si>
  <si>
    <t>Ribblesdale Smoked Ewes Cheese</t>
  </si>
  <si>
    <t>gently smoked, giving it subtle caramel smoked flavours, without detracting from the moreish, creamy interior.</t>
  </si>
  <si>
    <t xml:space="preserve">WIGM002 </t>
  </si>
  <si>
    <t>Wigmore Cheese Mini</t>
  </si>
  <si>
    <t xml:space="preserve">Artisan cheese , takes 8 weeks to fully ripen,with 48% fat  has a mild fruity and sweet flavour </t>
  </si>
  <si>
    <t>SPEN001</t>
  </si>
  <si>
    <t xml:space="preserve">Spenwood </t>
  </si>
  <si>
    <t>The cheese is generally sold at around six months of age Spenwood has a rounder, gentler flavour than our other hard sheep’s milk cheeses,</t>
  </si>
  <si>
    <t>LORD001</t>
  </si>
  <si>
    <t>Lords Of Hundreds</t>
  </si>
  <si>
    <t>East Sussex</t>
  </si>
  <si>
    <t xml:space="preserve">A rich, honeyed hard sheeps milk cheese aged for 6 months which has a real depth of flavour </t>
  </si>
  <si>
    <t>SWAL016</t>
  </si>
  <si>
    <t>Swaledale Traditional Ewes Waxed</t>
  </si>
  <si>
    <t xml:space="preserve">1 k </t>
  </si>
  <si>
    <t>Mild and smooth with a slight tang that compliments its soft moist open texture. Available in a black wax coating.</t>
  </si>
  <si>
    <t>OSSA001</t>
  </si>
  <si>
    <t xml:space="preserve">Ossau Iraty </t>
  </si>
  <si>
    <t>3.5 Kilo</t>
  </si>
  <si>
    <t>wonderfully smooth fruity flavour. Made from the milk of the black-faced Manech sheep in the Iraty region of France,golden crust and a rich interior, with hints of caramel</t>
  </si>
  <si>
    <t>ROQU004</t>
  </si>
  <si>
    <t>Roquefort</t>
  </si>
  <si>
    <t>Roquefort is rich, creamy and sharp, tangy, salty in flavour. It is aged for 5 months</t>
  </si>
  <si>
    <t xml:space="preserve"> RIBB005</t>
  </si>
  <si>
    <t>Roquefort Papillon</t>
  </si>
  <si>
    <t>Roquefort Papillon is easily recognized by its white paste, heavily marbled with pockets of blue-green mould. It has a pungent and distinctive odour that is also present in the moist, powerful flavour</t>
  </si>
  <si>
    <t>PECO001</t>
  </si>
  <si>
    <t xml:space="preserve">Pecorino Sardo Buon Fiore </t>
  </si>
  <si>
    <t>2.6 Kilo</t>
  </si>
  <si>
    <t>The cheese, after a total aging of six months, has a natural, golden-yellow to dark brown rind and a sour, damp smell. Upon slicing, the pate reveals a compact, dense, straw yellow or white colour. It is wonderfully rich in flavour, with caramel sweetness, salty tang and a hint of fruit. The spicy flavour of the cheese intensifies depending on the length of maturation.</t>
  </si>
  <si>
    <t>BURR005</t>
  </si>
  <si>
    <t>Burrow Mump</t>
  </si>
  <si>
    <t xml:space="preserve">his Semi hard Cheese is aged to around 8 weeks, has a close, firm texture and is washed in Somerset Cider Brandy. the sweet, nutty flavours
of this cheese which continue to delicately rise on the palate. </t>
  </si>
  <si>
    <t>RUST002</t>
  </si>
  <si>
    <t>Rustler</t>
  </si>
  <si>
    <t>800 Grams</t>
  </si>
  <si>
    <t>This is a Semi hard Cheese aged to around 3 months old.This cheese has a colourful orange/brown rind, medium , mellow nutty flavour with hints of caramel. Supreme champion at the british cheese awards 2018</t>
  </si>
  <si>
    <t xml:space="preserve"> GOLD006</t>
  </si>
  <si>
    <t>Golden Cross</t>
  </si>
  <si>
    <t>225 Gram</t>
  </si>
  <si>
    <t xml:space="preserve">soft goat’s cheese,rolled in ash </t>
  </si>
  <si>
    <t>TOVE001</t>
  </si>
  <si>
    <t xml:space="preserve">Tovey Thornby Moor </t>
  </si>
  <si>
    <t>A semi-soft, ripening goat’s cheese</t>
  </si>
  <si>
    <t>KIDD001</t>
  </si>
  <si>
    <t>Kidderton Ash Goats Log</t>
  </si>
  <si>
    <t>140 Gram</t>
  </si>
  <si>
    <t>Silky smooth , rolled in ash</t>
  </si>
  <si>
    <t>WHIT017</t>
  </si>
  <si>
    <t>Ravensoak Whitehaven</t>
  </si>
  <si>
    <t>the cheese has a subtle nutty flavour reminiscent of almonds</t>
  </si>
  <si>
    <t>RIBB001</t>
  </si>
  <si>
    <t>Ribblesdale Goatisan</t>
  </si>
  <si>
    <t>Cloth bound and matured for 3 months</t>
  </si>
  <si>
    <t>RIBB002</t>
  </si>
  <si>
    <t xml:space="preserve">Ribblesdale Goats </t>
  </si>
  <si>
    <t>A goat gouda style cheese Creamy, smooth, semi-soft with a slight tang</t>
  </si>
  <si>
    <t xml:space="preserve"> RIBB006</t>
  </si>
  <si>
    <t>Ribblesdale Goats Smoked</t>
  </si>
  <si>
    <t>1 k</t>
  </si>
  <si>
    <t>Superior Goat, lightly smoked in our small commercial smoker, using oak chippings from Theakstons Brewery</t>
  </si>
  <si>
    <t>RIBB012</t>
  </si>
  <si>
    <t xml:space="preserve">Ribblesdale Gouda Gold </t>
  </si>
  <si>
    <t>2017 great taste award matured goat gouda</t>
  </si>
  <si>
    <t xml:space="preserve"> RIBB011</t>
  </si>
  <si>
    <t>Ribblesdale Sebastopol</t>
  </si>
  <si>
    <t>North Yorkshire1 k</t>
  </si>
  <si>
    <t>Made with a thin natural rind , creamy and complex flavour, semi-soft interio</t>
  </si>
  <si>
    <t xml:space="preserve"> RIBB014</t>
  </si>
  <si>
    <t>Ribblesdale Ash</t>
  </si>
  <si>
    <t>SWAL004</t>
  </si>
  <si>
    <t>Swaledale Goats</t>
  </si>
  <si>
    <t>Hard pressed yet moist goats milk cheese,Smooth and tangy with a much milder flavour to its ‘goaty’ peers</t>
  </si>
  <si>
    <t>DORS012</t>
  </si>
  <si>
    <t xml:space="preserve">Dorstone </t>
  </si>
  <si>
    <t>Bedfordshire</t>
  </si>
  <si>
    <t>Flavours are zesty, bright and fresh with a pleasant citrus sparkle. This turret-shaped goat’s cheese has a light and fluffy texture.</t>
  </si>
  <si>
    <t>RAGS001</t>
  </si>
  <si>
    <t>Ragstone</t>
  </si>
  <si>
    <t>lactic goat's cheese, with a bright acidity reminiscent of creme fraiche. The texture is smooth yet dense. </t>
  </si>
  <si>
    <t>CHEE036</t>
  </si>
  <si>
    <t>Brinkburn</t>
  </si>
  <si>
    <t xml:space="preserve">award winning hard pressed cheese , notes of coconut matured for 3 months </t>
  </si>
  <si>
    <t>SELL001</t>
  </si>
  <si>
    <t>Selles Sur Cher</t>
  </si>
  <si>
    <t>The steely grey charcoal ash rind enrobes a pure white paste which is smooth and mild with a fondant texture. The flavour is tart and salty with a rich hazelnut aroma. Locals eat the rind, which gives the cheese a sharper, more pronounced flavour.</t>
  </si>
  <si>
    <t xml:space="preserve">STMA003 </t>
  </si>
  <si>
    <t xml:space="preserve">St Maure De Touraine </t>
  </si>
  <si>
    <t>produced mainly in Loire Valley in middle France. This buttery and smooth cheese with little acidic flavour emerges drier, denser and with a fine grey-blue edible rind.</t>
  </si>
  <si>
    <t>VALE001</t>
  </si>
  <si>
    <t xml:space="preserve">Valencay </t>
  </si>
  <si>
    <t xml:space="preserve"> rind has a rustic blue-grey colour which is made of the natural moulds. The rind is then darkened by dusting charcoal powder</t>
  </si>
  <si>
    <t>CERN001</t>
  </si>
  <si>
    <t>Cerney Ash</t>
  </si>
  <si>
    <t>Cotswold</t>
  </si>
  <si>
    <t xml:space="preserve">soft goat cheese shaped in a truncated pyramid , hand-coated with an oakash/seasalt mix.has a subtle flavour with a hint of a lemony tang. The flavour deepens with age. </t>
  </si>
  <si>
    <t>BEAC001</t>
  </si>
  <si>
    <t>Beacon Blue Truckle</t>
  </si>
  <si>
    <t>500 gram</t>
  </si>
  <si>
    <t>silky smooth, creamy and fresh on the tongue, yet a good helping of peppery tang quickly develops,crafted in open vats, then poured into individual moulds, turned by hand and matured</t>
  </si>
  <si>
    <t>CHEE023</t>
  </si>
  <si>
    <t>Driftwood</t>
  </si>
  <si>
    <t>215 Grams</t>
  </si>
  <si>
    <t>This ash coated goats cheese log has a geotrichum rind and a soft, creamy texture. With citrus notes and earthy undertones. </t>
  </si>
  <si>
    <t xml:space="preserve">STIT001 </t>
  </si>
  <si>
    <t>Stitch In Thyme</t>
  </si>
  <si>
    <t xml:space="preserve">Driftwood cheese rolled in thyme complementing the cheese giving it an extra lift </t>
  </si>
  <si>
    <t>350 gram</t>
  </si>
  <si>
    <t>The Roquefort mould adds an extra richness to this great tasting cheese, without overpowering, a delightfully creamy &amp; pure white moulded soft cheese.</t>
  </si>
  <si>
    <t xml:space="preserve"> BEAU002 </t>
  </si>
  <si>
    <t>Beauvale</t>
  </si>
  <si>
    <t>Northamptonshire</t>
  </si>
  <si>
    <t>It has the rich, buttery flavour of the Stilton but the soft, almost spreadable texture of a Gorgonzola, with a subtle sweetness from its Italian counterpart too.</t>
  </si>
  <si>
    <t>Barkham Blue</t>
  </si>
  <si>
    <t>Barkham Blue has a delicious unique flavour due to its rich milk. When mature it becomes very soft and buttery which melts in the mouth and does not leave the harsh metallic taste sometimes associated with blue cheese.Barkham Blue was awarded Supreme Champion at the 2015 British Cheese Awards</t>
  </si>
  <si>
    <t>Expenses Details</t>
  </si>
  <si>
    <t>Opportunity: 2020 Group Reporting - O-1333631 - EUR (Abbott Laboratories - 0011415544)</t>
  </si>
  <si>
    <t>Engagement: Abbott Rapid Dx 2020 Group Reporting - E-65706483 - EUR (ABBOTT RAPID DX INTERNATIONAL LIMIT - 0012153497)</t>
  </si>
  <si>
    <t>ETD As Of 5 October 2021  19:17 - Currency: Engagement Engagement Indicator: Labor</t>
  </si>
  <si>
    <t>Employee Name/Product</t>
  </si>
  <si>
    <t>Employee GUI/Product ID</t>
  </si>
  <si>
    <t>Rank/Method</t>
  </si>
  <si>
    <t>Grade</t>
  </si>
  <si>
    <t>Employee Region</t>
  </si>
  <si>
    <t>Country/Region</t>
  </si>
  <si>
    <t>Service Line</t>
  </si>
  <si>
    <t>Cost Center</t>
  </si>
  <si>
    <t>Week Ending Date</t>
  </si>
  <si>
    <t xml:space="preserve"> Accounting Date</t>
  </si>
  <si>
    <t>Transaction Date</t>
  </si>
  <si>
    <t>Expense Amount</t>
  </si>
  <si>
    <t>Category Code</t>
  </si>
  <si>
    <t>Category Code Description</t>
  </si>
  <si>
    <t>Expense Description</t>
  </si>
  <si>
    <t>Sub Category Description</t>
  </si>
  <si>
    <t>From / Origin</t>
  </si>
  <si>
    <t>To / Destination</t>
  </si>
  <si>
    <t>Trip ID</t>
  </si>
  <si>
    <t>Account Name/ID</t>
  </si>
  <si>
    <t>Journal ID</t>
  </si>
  <si>
    <t>Vendor Name/ID</t>
  </si>
  <si>
    <t>Voucher ID</t>
  </si>
  <si>
    <t>Relieved Flag</t>
  </si>
  <si>
    <t>Barbara Ni Allurain</t>
  </si>
  <si>
    <t>2487207</t>
  </si>
  <si>
    <t>Staff/Assistant</t>
  </si>
  <si>
    <t>1</t>
  </si>
  <si>
    <t>UKI</t>
  </si>
  <si>
    <t>Ireland - IRL</t>
  </si>
  <si>
    <t>Assurance</t>
  </si>
  <si>
    <t xml:space="preserve">IE02-StdR-1-Audit-Regions - IE100002  </t>
  </si>
  <si>
    <t xml:space="preserve">Alere </t>
  </si>
  <si>
    <t xml:space="preserve">S    </t>
  </si>
  <si>
    <t>Other</t>
  </si>
  <si>
    <t>Bank Conformation</t>
  </si>
  <si>
    <t>Companies Off Searches &amp; Costs</t>
  </si>
  <si>
    <t>Miscellaneous - 0070004014</t>
  </si>
  <si>
    <t>Rebecca Stone</t>
  </si>
  <si>
    <t>2476533</t>
  </si>
  <si>
    <t>United Kingdom - GBR</t>
  </si>
  <si>
    <t xml:space="preserve">GB01-StdR-1-Audit-South - GB100008  </t>
  </si>
  <si>
    <t>AS</t>
  </si>
  <si>
    <t>Stocktake - Return travel from client site</t>
  </si>
  <si>
    <t>Taxi</t>
  </si>
  <si>
    <t>Reading</t>
  </si>
  <si>
    <t>207172224</t>
  </si>
  <si>
    <t>Ground Transportation - 0079006000</t>
  </si>
  <si>
    <t>Stocktake - travel to client</t>
  </si>
  <si>
    <t>Abingdon</t>
  </si>
  <si>
    <t>Bank Conformations for Alere</t>
  </si>
  <si>
    <t>Odhran Loughrey</t>
  </si>
  <si>
    <t>2488434</t>
  </si>
  <si>
    <t>Intern (CS)</t>
  </si>
  <si>
    <t xml:space="preserve">Alere UK </t>
  </si>
  <si>
    <t>Bank Confirmation</t>
  </si>
  <si>
    <t>Simphiwe Ngwenya</t>
  </si>
  <si>
    <t>2044949</t>
  </si>
  <si>
    <t>Senior</t>
  </si>
  <si>
    <t>3</t>
  </si>
  <si>
    <t xml:space="preserve">UK companies </t>
  </si>
  <si>
    <t>bank confirmation for audit.</t>
  </si>
  <si>
    <t>Online Audit Confirmations</t>
  </si>
  <si>
    <t>Elizabeth Small</t>
  </si>
  <si>
    <t>2207971</t>
  </si>
  <si>
    <t>2</t>
  </si>
  <si>
    <t>Unipath</t>
  </si>
  <si>
    <t>bank confirmations for Unipath Entity</t>
  </si>
  <si>
    <t>How to shade alternate rows with Conditional Formatting</t>
  </si>
  <si>
    <t>by: www.excelsupersite.com</t>
  </si>
  <si>
    <t>Original data</t>
  </si>
  <si>
    <t>Data with Conditional Formatting</t>
  </si>
  <si>
    <t>Order Date</t>
  </si>
  <si>
    <t>Agent</t>
  </si>
  <si>
    <t>Make</t>
  </si>
  <si>
    <t>Model</t>
  </si>
  <si>
    <t>East</t>
  </si>
  <si>
    <t>Belinda</t>
  </si>
  <si>
    <t>Toyota</t>
  </si>
  <si>
    <t>Land Cruiser</t>
  </si>
  <si>
    <t>West</t>
  </si>
  <si>
    <t>Harry</t>
  </si>
  <si>
    <t>Audi</t>
  </si>
  <si>
    <t>A6</t>
  </si>
  <si>
    <t>Tony</t>
  </si>
  <si>
    <t>A3</t>
  </si>
  <si>
    <t>South</t>
  </si>
  <si>
    <t>Fred</t>
  </si>
  <si>
    <t>Ford</t>
  </si>
  <si>
    <t>Falcon</t>
  </si>
  <si>
    <t>North</t>
  </si>
  <si>
    <t>George</t>
  </si>
  <si>
    <t>Mustang</t>
  </si>
  <si>
    <t>Brian</t>
  </si>
  <si>
    <t>Holden</t>
  </si>
  <si>
    <t>Commodore</t>
  </si>
  <si>
    <t>Peter</t>
  </si>
  <si>
    <t>Mazda</t>
  </si>
  <si>
    <t>BMW</t>
  </si>
  <si>
    <t>325i</t>
  </si>
  <si>
    <t>X5</t>
  </si>
  <si>
    <t>Cruize</t>
  </si>
  <si>
    <t>Prado</t>
  </si>
  <si>
    <t>A4</t>
  </si>
  <si>
    <t>x5</t>
  </si>
  <si>
    <t>S.No</t>
  </si>
  <si>
    <t>Product ID</t>
  </si>
  <si>
    <t>Segment</t>
  </si>
  <si>
    <t>Category</t>
  </si>
  <si>
    <t>Target</t>
  </si>
  <si>
    <t>Sales</t>
  </si>
  <si>
    <t>Condition 1</t>
  </si>
  <si>
    <t>OFF-SU-10004661</t>
  </si>
  <si>
    <t>Corporate</t>
  </si>
  <si>
    <t>Supplies</t>
  </si>
  <si>
    <t>Output</t>
  </si>
  <si>
    <t>OFF-AP-10001634</t>
  </si>
  <si>
    <t>Consumer</t>
  </si>
  <si>
    <t>Appliances</t>
  </si>
  <si>
    <t>Sales &gt; Target</t>
  </si>
  <si>
    <t>Met</t>
  </si>
  <si>
    <t>OFF-PA-10002666</t>
  </si>
  <si>
    <t>Sales &lt; Target</t>
  </si>
  <si>
    <t>Not Met</t>
  </si>
  <si>
    <t>FUR-TA-10001539</t>
  </si>
  <si>
    <t>Tables</t>
  </si>
  <si>
    <t>OFF-ST-10000142</t>
  </si>
  <si>
    <t>Storage</t>
  </si>
  <si>
    <t>Condition 2</t>
  </si>
  <si>
    <t>Commision</t>
  </si>
  <si>
    <t>FUR-FU-10000308</t>
  </si>
  <si>
    <t>Home Office</t>
  </si>
  <si>
    <t>Accessories</t>
  </si>
  <si>
    <t>OFF-PA-10001526</t>
  </si>
  <si>
    <t>Paper</t>
  </si>
  <si>
    <t>OFF-AR-10002335</t>
  </si>
  <si>
    <t>Art</t>
  </si>
  <si>
    <t>OFF-BI-10004001</t>
  </si>
  <si>
    <t>Binders</t>
  </si>
  <si>
    <t>Condition 3</t>
  </si>
  <si>
    <t>OFF-BI-10001634</t>
  </si>
  <si>
    <t>&gt;15K</t>
  </si>
  <si>
    <t>Excellent</t>
  </si>
  <si>
    <t>OFF-PA-10000007</t>
  </si>
  <si>
    <t>10K to 15K</t>
  </si>
  <si>
    <t>Good</t>
  </si>
  <si>
    <t>OFF-ST-10002574</t>
  </si>
  <si>
    <t>&lt;10K</t>
  </si>
  <si>
    <t>Average</t>
  </si>
  <si>
    <t>OFF-BI-10001658</t>
  </si>
  <si>
    <t>TEC-PH-10002834</t>
  </si>
  <si>
    <t>Phones</t>
  </si>
  <si>
    <t>Condition 4</t>
  </si>
  <si>
    <t>Profit</t>
  </si>
  <si>
    <t>OFF-BI-10002160</t>
  </si>
  <si>
    <t>Sales &gt; Cost</t>
  </si>
  <si>
    <t>OFF-AR-10004999</t>
  </si>
  <si>
    <t>Sales &lt; Cost</t>
  </si>
  <si>
    <t>TEC-AC-10003280</t>
  </si>
  <si>
    <t>OFF-PA-10003302</t>
  </si>
  <si>
    <t>OFF-FA-10000621</t>
  </si>
  <si>
    <t>TEC-PH-10003580</t>
  </si>
  <si>
    <t>Sub-Category</t>
  </si>
  <si>
    <t>Cost</t>
  </si>
  <si>
    <t>Dynamics 365 Licensing Costs</t>
  </si>
  <si>
    <t>Plan</t>
  </si>
  <si>
    <t>Number of Users</t>
  </si>
  <si>
    <t xml:space="preserve">Dynamics 365 Plan </t>
  </si>
  <si>
    <t xml:space="preserve">Unified Operations Plan </t>
  </si>
  <si>
    <t xml:space="preserve">Customer Engagement Plan </t>
  </si>
  <si>
    <t>Individual Apps</t>
  </si>
  <si>
    <t>Dynamics 365 Business Central</t>
  </si>
  <si>
    <t>Dynamics 365 for Retail</t>
  </si>
  <si>
    <t>Dynamics 365 for Talent</t>
  </si>
  <si>
    <t>Dynamics 365 for Sales</t>
  </si>
  <si>
    <t>Dynamics 365 for Customer Service</t>
  </si>
  <si>
    <t>Dynamics 365 for Project Service Automation</t>
  </si>
  <si>
    <t>Dynamics 365 for Field Service</t>
  </si>
  <si>
    <t>Microsoft Relationship Sales</t>
  </si>
  <si>
    <t>PowerApps</t>
  </si>
  <si>
    <t>Total Licensing Cost (Per Month)</t>
  </si>
  <si>
    <t>Total Licensing Cost (Per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</si>
</sst>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6" formatCode="&quot;$&quot;#,##0_);[Red]\(&quot;$&quot;#,##0\)"/>
    <numFmt numFmtId="8" formatCode="&quot;$&quot;#,##0.00_);[Red]\(&quot;$&quot;#,##0.00\)"/>
    <numFmt numFmtId="44" formatCode="_(&quot;$&quot;* #,##0.00_);_(&quot;$&quot;* \(#,##0.00\);_(&quot;$&quot;* &quot;-&quot;??_);_(@_)"/>
    <numFmt numFmtId="43" formatCode="_(* #,##0.00_);_(* \(#,##0.00\);_(* &quot;-&quot;??_);_(@_)"/>
    <numFmt numFmtId="164" formatCode="&quot;$&quot;#,##0"/>
    <numFmt numFmtId="165" formatCode="###\ ###\ ###\ ###\ ##0"/>
    <numFmt numFmtId="166" formatCode="#,##0.0"/>
    <numFmt numFmtId="167" formatCode="[$-409]h:mm\ AM/PM;@"/>
    <numFmt numFmtId="168" formatCode="mm/dd/yy;@"/>
    <numFmt numFmtId="169" formatCode="_([$$-409]* #,##0.00_);_([$$-409]* \(#,##0.00\);_([$$-409]* &quot;-&quot;??_);_(@_)"/>
    <numFmt numFmtId="170" formatCode="0.0%"/>
    <numFmt numFmtId="171" formatCode="_ * #,##0_ ;_ * \-#,##0_ ;_ * &quot;-&quot;??_ ;_ @_ "/>
    <numFmt numFmtId="172" formatCode="_ * #,##0.00_ ;_ * \-#,##0.00_ ;_ * &quot;-&quot;??_ ;_ @_ "/>
    <numFmt numFmtId="173" formatCode="_-* #,##0_-;\-* #,##0_-;_-* &quot;-&quot;??_-;_-@_-"/>
    <numFmt numFmtId="174" formatCode="[$-10409]dd\ mmm\ yyyy"/>
    <numFmt numFmtId="175" formatCode="[$-10409]#,##0.00;\(#,##0.00\)"/>
    <numFmt numFmtId="176" formatCode="&quot;$&quot;#,##0.00"/>
  </numFmts>
  <fonts count="122">
    <font>
      <sz val="11"/>
      <color theme="1"/>
      <name val="Aptos Narrow"/>
      <family val="2"/>
      <scheme val="minor"/>
    </font>
    <font>
      <sz val="11"/>
      <color theme="1"/>
      <name val="Aptos Narrow"/>
      <family val="2"/>
      <scheme val="minor"/>
    </font>
    <font>
      <b/>
      <sz val="11"/>
      <color theme="3"/>
      <name val="Aptos Narrow"/>
      <family val="2"/>
      <scheme val="minor"/>
    </font>
    <font>
      <b/>
      <sz val="11"/>
      <color theme="0"/>
      <name val="Aptos Narrow"/>
      <family val="2"/>
      <scheme val="minor"/>
    </font>
    <font>
      <sz val="11"/>
      <color rgb="FFFF0000"/>
      <name val="Aptos Narrow"/>
      <family val="2"/>
      <scheme val="minor"/>
    </font>
    <font>
      <b/>
      <sz val="11"/>
      <color theme="1"/>
      <name val="Aptos Narrow"/>
      <family val="2"/>
      <scheme val="minor"/>
    </font>
    <font>
      <b/>
      <sz val="18"/>
      <color theme="1"/>
      <name val="Aptos Narrow"/>
      <family val="2"/>
      <scheme val="minor"/>
    </font>
    <font>
      <b/>
      <sz val="11"/>
      <color rgb="FFFF0000"/>
      <name val="Aptos Narrow"/>
      <family val="2"/>
      <scheme val="minor"/>
    </font>
    <font>
      <b/>
      <sz val="11"/>
      <name val="Aptos Narrow"/>
      <family val="2"/>
      <scheme val="minor"/>
    </font>
    <font>
      <sz val="11"/>
      <name val="Aptos Narrow"/>
      <family val="2"/>
      <scheme val="minor"/>
    </font>
    <font>
      <sz val="10"/>
      <name val="Arial"/>
      <family val="2"/>
    </font>
    <font>
      <sz val="10"/>
      <color theme="1"/>
      <name val="Arial"/>
      <family val="2"/>
    </font>
    <font>
      <sz val="11"/>
      <color rgb="FF9C6500"/>
      <name val="Aptos Narrow"/>
      <family val="2"/>
      <scheme val="minor"/>
    </font>
    <font>
      <sz val="10"/>
      <color theme="1"/>
      <name val="Aptos Narrow"/>
      <family val="2"/>
      <scheme val="minor"/>
    </font>
    <font>
      <sz val="11"/>
      <color theme="1"/>
      <name val="Calibri"/>
      <family val="2"/>
    </font>
    <font>
      <b/>
      <sz val="12"/>
      <name val="Arial"/>
      <family val="2"/>
    </font>
    <font>
      <b/>
      <sz val="10"/>
      <name val="Arial"/>
      <family val="2"/>
    </font>
    <font>
      <sz val="8"/>
      <name val="Arial"/>
      <family val="2"/>
    </font>
    <font>
      <sz val="18"/>
      <color rgb="FF002060"/>
      <name val="Impact"/>
      <family val="2"/>
    </font>
    <font>
      <sz val="11"/>
      <color rgb="FF002060"/>
      <name val="Aptos Narrow"/>
      <family val="2"/>
      <scheme val="minor"/>
    </font>
    <font>
      <sz val="18"/>
      <color rgb="FF002060"/>
      <name val="Brandon Grotesque Black"/>
      <family val="2"/>
    </font>
    <font>
      <sz val="11"/>
      <color rgb="FF002060"/>
      <name val="Brandon Grotesque Black"/>
      <family val="2"/>
    </font>
    <font>
      <b/>
      <sz val="15"/>
      <color rgb="FF000000"/>
      <name val="Brandon Grotesque Bold"/>
    </font>
    <font>
      <sz val="18"/>
      <name val="Arial"/>
    </font>
    <font>
      <sz val="18"/>
      <color theme="0"/>
      <name val="Impact"/>
      <family val="2"/>
    </font>
    <font>
      <sz val="12"/>
      <color rgb="FF002060"/>
      <name val="Impact"/>
      <family val="2"/>
    </font>
    <font>
      <sz val="14"/>
      <color theme="0"/>
      <name val="Impact"/>
      <family val="2"/>
    </font>
    <font>
      <sz val="12"/>
      <color rgb="FF002060"/>
      <name val="Brandon Grotesque Black"/>
      <family val="2"/>
    </font>
    <font>
      <sz val="12"/>
      <color theme="0"/>
      <name val="Brandon Grotesque Black"/>
      <family val="2"/>
    </font>
    <font>
      <sz val="14"/>
      <color rgb="FF002060"/>
      <name val="Impact"/>
      <family val="2"/>
    </font>
    <font>
      <sz val="14"/>
      <color rgb="FFFFFFFF"/>
      <name val="Impact"/>
      <family val="2"/>
    </font>
    <font>
      <sz val="16"/>
      <color rgb="FF002060"/>
      <name val="Brandon Grotesque Black"/>
      <family val="2"/>
    </font>
    <font>
      <sz val="10"/>
      <color indexed="8"/>
      <name val="Arial"/>
      <family val="2"/>
    </font>
    <font>
      <sz val="10"/>
      <color indexed="10"/>
      <name val="Arial"/>
      <family val="2"/>
    </font>
    <font>
      <sz val="10"/>
      <color rgb="FFFF0000"/>
      <name val="Arial"/>
      <family val="2"/>
    </font>
    <font>
      <sz val="10"/>
      <name val="Arial"/>
    </font>
    <font>
      <sz val="18"/>
      <name val="Arial"/>
      <family val="2"/>
    </font>
    <font>
      <b/>
      <sz val="10"/>
      <name val="Metal Lord"/>
    </font>
    <font>
      <b/>
      <sz val="12"/>
      <name val="Metal Lord"/>
    </font>
    <font>
      <b/>
      <sz val="14"/>
      <name val="Arial"/>
      <family val="2"/>
    </font>
    <font>
      <b/>
      <i/>
      <sz val="14"/>
      <name val="Arial"/>
      <family val="2"/>
    </font>
    <font>
      <sz val="14"/>
      <name val="Arial"/>
      <family val="2"/>
    </font>
    <font>
      <i/>
      <sz val="14"/>
      <name val="Arial"/>
      <family val="2"/>
    </font>
    <font>
      <u/>
      <sz val="11"/>
      <color theme="10"/>
      <name val="Aptos Narrow"/>
      <family val="2"/>
      <scheme val="minor"/>
    </font>
    <font>
      <sz val="18"/>
      <color theme="1"/>
      <name val="Aptos Narrow"/>
      <family val="2"/>
      <scheme val="minor"/>
    </font>
    <font>
      <b/>
      <sz val="12"/>
      <color theme="1"/>
      <name val="Aptos Narrow"/>
      <family val="2"/>
      <scheme val="minor"/>
    </font>
    <font>
      <b/>
      <u/>
      <sz val="11"/>
      <color theme="10"/>
      <name val="Aptos Narrow"/>
      <family val="2"/>
      <scheme val="minor"/>
    </font>
    <font>
      <b/>
      <sz val="8"/>
      <color rgb="FFFF0000"/>
      <name val="Aptos Narrow"/>
      <family val="2"/>
      <scheme val="minor"/>
    </font>
    <font>
      <sz val="11"/>
      <color theme="1"/>
      <name val="Times New Roman"/>
      <family val="2"/>
    </font>
    <font>
      <sz val="10"/>
      <name val="Arial Bold"/>
    </font>
    <font>
      <u/>
      <sz val="10"/>
      <color indexed="12"/>
      <name val="Arial"/>
      <family val="2"/>
    </font>
    <font>
      <u/>
      <sz val="8"/>
      <color indexed="12"/>
      <name val="Arial"/>
      <family val="2"/>
    </font>
    <font>
      <b/>
      <sz val="11"/>
      <name val="Arial"/>
      <family val="2"/>
    </font>
    <font>
      <i/>
      <sz val="10"/>
      <name val="Arial"/>
      <family val="2"/>
    </font>
    <font>
      <b/>
      <i/>
      <sz val="10"/>
      <name val="Arial"/>
      <family val="2"/>
    </font>
    <font>
      <b/>
      <sz val="10"/>
      <color theme="9" tint="-0.249977111117893"/>
      <name val="Arial"/>
      <family val="2"/>
    </font>
    <font>
      <b/>
      <i/>
      <sz val="10"/>
      <color indexed="8"/>
      <name val="Arial"/>
      <family val="2"/>
    </font>
    <font>
      <b/>
      <sz val="10"/>
      <color indexed="8"/>
      <name val="Arial"/>
      <family val="2"/>
    </font>
    <font>
      <i/>
      <sz val="10"/>
      <color indexed="8"/>
      <name val="Arial"/>
      <family val="2"/>
    </font>
    <font>
      <sz val="10"/>
      <color theme="9" tint="-0.249977111117893"/>
      <name val="Arial"/>
      <family val="2"/>
    </font>
    <font>
      <b/>
      <i/>
      <sz val="11"/>
      <name val="Arial"/>
      <family val="2"/>
    </font>
    <font>
      <sz val="9"/>
      <color theme="1"/>
      <name val="Arial"/>
      <family val="2"/>
    </font>
    <font>
      <sz val="11"/>
      <name val="Arial"/>
      <family val="2"/>
    </font>
    <font>
      <sz val="9"/>
      <name val="Arial"/>
      <family val="2"/>
    </font>
    <font>
      <b/>
      <sz val="26"/>
      <color theme="1"/>
      <name val="Kruti Dev 016"/>
    </font>
    <font>
      <b/>
      <sz val="16"/>
      <color theme="1"/>
      <name val="Aptos Narrow"/>
      <family val="2"/>
      <scheme val="minor"/>
    </font>
    <font>
      <b/>
      <sz val="22"/>
      <color theme="1"/>
      <name val="Kruti Dev 010"/>
    </font>
    <font>
      <sz val="12"/>
      <color theme="1"/>
      <name val="Aptos Narrow"/>
      <family val="2"/>
      <scheme val="minor"/>
    </font>
    <font>
      <sz val="18"/>
      <color theme="1"/>
      <name val="Kruti Dev 016"/>
    </font>
    <font>
      <sz val="20"/>
      <color theme="1"/>
      <name val="Aptos Narrow"/>
      <family val="2"/>
      <scheme val="minor"/>
    </font>
    <font>
      <b/>
      <sz val="14"/>
      <color theme="1"/>
      <name val="Aptos Narrow"/>
      <family val="2"/>
      <scheme val="minor"/>
    </font>
    <font>
      <b/>
      <sz val="20"/>
      <color theme="1"/>
      <name val="Aptos Narrow"/>
      <family val="2"/>
      <scheme val="minor"/>
    </font>
    <font>
      <sz val="16"/>
      <color theme="1"/>
      <name val="Kruti Dev 016"/>
    </font>
    <font>
      <sz val="20"/>
      <color theme="1"/>
      <name val="Kruti Dev 016"/>
    </font>
    <font>
      <sz val="11"/>
      <color theme="1"/>
      <name val="Arial"/>
      <family val="2"/>
    </font>
    <font>
      <b/>
      <sz val="11"/>
      <color theme="1"/>
      <name val="Arial"/>
      <family val="2"/>
    </font>
    <font>
      <b/>
      <sz val="11"/>
      <color theme="0"/>
      <name val="Arial"/>
      <family val="2"/>
    </font>
    <font>
      <b/>
      <sz val="12"/>
      <color theme="0"/>
      <name val="Arial"/>
      <family val="2"/>
    </font>
    <font>
      <sz val="11"/>
      <color theme="0"/>
      <name val="Arial"/>
      <family val="2"/>
    </font>
    <font>
      <sz val="12"/>
      <color theme="1"/>
      <name val="Arial"/>
      <family val="2"/>
    </font>
    <font>
      <b/>
      <sz val="12"/>
      <color theme="1"/>
      <name val="Arial"/>
      <family val="2"/>
    </font>
    <font>
      <sz val="8"/>
      <color theme="1"/>
      <name val="Aptos Narrow"/>
      <family val="2"/>
      <scheme val="minor"/>
    </font>
    <font>
      <b/>
      <sz val="18"/>
      <color rgb="FF565559"/>
      <name val="Arial"/>
      <family val="2"/>
    </font>
    <font>
      <sz val="14"/>
      <color rgb="FF565559"/>
      <name val="Arial"/>
      <family val="2"/>
    </font>
    <font>
      <u/>
      <sz val="14"/>
      <color rgb="FF565559"/>
      <name val="Arial"/>
      <family val="2"/>
    </font>
    <font>
      <b/>
      <sz val="8"/>
      <color rgb="FF565559"/>
      <name val="Arial"/>
      <family val="2"/>
    </font>
    <font>
      <b/>
      <sz val="8"/>
      <color theme="0"/>
      <name val="Arial Narrow"/>
      <family val="2"/>
    </font>
    <font>
      <sz val="9"/>
      <color rgb="FF565559"/>
      <name val="Arial Narrow"/>
      <family val="2"/>
    </font>
    <font>
      <sz val="8"/>
      <color rgb="FF565559"/>
      <name val="Arial Narrow"/>
      <family val="2"/>
    </font>
    <font>
      <sz val="8"/>
      <color rgb="FF565559"/>
      <name val="Arial"/>
      <family val="2"/>
    </font>
    <font>
      <sz val="14"/>
      <color theme="0"/>
      <name val="Aptos Narrow"/>
      <family val="2"/>
      <scheme val="minor"/>
    </font>
    <font>
      <b/>
      <sz val="9"/>
      <color rgb="FFA9A9B1"/>
      <name val="AriaL"/>
      <family val="2"/>
    </font>
    <font>
      <sz val="11"/>
      <name val="Aptos Narrow"/>
      <family val="1"/>
      <charset val="136"/>
      <scheme val="minor"/>
    </font>
    <font>
      <sz val="11"/>
      <color theme="1"/>
      <name val="Aptos Narrow"/>
      <family val="1"/>
      <charset val="136"/>
      <scheme val="minor"/>
    </font>
    <font>
      <b/>
      <sz val="11"/>
      <name val="Aptos Narrow"/>
      <family val="1"/>
      <charset val="136"/>
      <scheme val="minor"/>
    </font>
    <font>
      <sz val="11"/>
      <color theme="3" tint="0.39997558519241921"/>
      <name val="Aptos Narrow"/>
      <family val="2"/>
      <scheme val="minor"/>
    </font>
    <font>
      <b/>
      <sz val="12"/>
      <color rgb="FFFF0000"/>
      <name val="Aptos Narrow"/>
      <family val="2"/>
      <scheme val="minor"/>
    </font>
    <font>
      <b/>
      <sz val="16"/>
      <color indexed="8"/>
      <name val="Calibri"/>
      <family val="2"/>
    </font>
    <font>
      <b/>
      <sz val="12"/>
      <color indexed="8"/>
      <name val="Calibri"/>
      <family val="2"/>
    </font>
    <font>
      <b/>
      <sz val="14"/>
      <color indexed="8"/>
      <name val="Calibri"/>
      <family val="2"/>
    </font>
    <font>
      <b/>
      <sz val="14"/>
      <color indexed="10"/>
      <name val="Calibri"/>
    </font>
    <font>
      <sz val="12"/>
      <color indexed="8"/>
      <name val="Calibri"/>
    </font>
    <font>
      <i/>
      <sz val="12"/>
      <color indexed="10"/>
      <name val="Calibri"/>
    </font>
    <font>
      <b/>
      <sz val="11"/>
      <color indexed="8"/>
      <name val="Calibri"/>
      <family val="2"/>
    </font>
    <font>
      <i/>
      <sz val="11"/>
      <color indexed="10"/>
      <name val="Calibri"/>
    </font>
    <font>
      <sz val="11"/>
      <color rgb="FF000000"/>
      <name val="Aptos Narrow"/>
      <family val="2"/>
      <scheme val="minor"/>
    </font>
    <font>
      <b/>
      <sz val="11"/>
      <color rgb="FF000000"/>
      <name val="Arial"/>
      <family val="2"/>
    </font>
    <font>
      <sz val="11"/>
      <name val="Calibri"/>
      <family val="2"/>
    </font>
    <font>
      <b/>
      <sz val="10"/>
      <color rgb="FF000000"/>
      <name val="Arial"/>
      <family val="2"/>
    </font>
    <font>
      <b/>
      <sz val="9"/>
      <color rgb="FF000000"/>
      <name val="Arial"/>
      <family val="2"/>
    </font>
    <font>
      <sz val="10"/>
      <color rgb="FF000000"/>
      <name val="Arial"/>
      <family val="2"/>
    </font>
    <font>
      <b/>
      <sz val="16"/>
      <color theme="4" tint="-0.499984740745262"/>
      <name val="Aptos Narrow"/>
      <family val="2"/>
      <scheme val="minor"/>
    </font>
    <font>
      <sz val="9"/>
      <color theme="0" tint="-0.499984740745262"/>
      <name val="Aptos Narrow"/>
      <family val="2"/>
      <scheme val="minor"/>
    </font>
    <font>
      <b/>
      <sz val="14"/>
      <color theme="0" tint="-0.499984740745262"/>
      <name val="Aptos Narrow"/>
      <family val="2"/>
      <scheme val="minor"/>
    </font>
    <font>
      <b/>
      <sz val="12"/>
      <color theme="0"/>
      <name val="Aptos Narrow"/>
      <family val="2"/>
      <scheme val="minor"/>
    </font>
    <font>
      <sz val="10"/>
      <color rgb="FF000000"/>
      <name val="Arial"/>
    </font>
    <font>
      <b/>
      <sz val="18"/>
      <color rgb="FFFFFFFF"/>
      <name val="Lato"/>
    </font>
    <font>
      <b/>
      <sz val="10"/>
      <color rgb="FFFFFFFF"/>
      <name val="Lato"/>
    </font>
    <font>
      <sz val="10"/>
      <color rgb="FF000000"/>
      <name val="Lato"/>
    </font>
    <font>
      <sz val="10"/>
      <name val="Lato"/>
    </font>
    <font>
      <b/>
      <sz val="10"/>
      <name val="Lato"/>
    </font>
    <font>
      <sz val="10"/>
      <color rgb="FFFFFFFF"/>
      <name val="Lato"/>
    </font>
  </fonts>
  <fills count="40">
    <fill>
      <patternFill patternType="none"/>
    </fill>
    <fill>
      <patternFill patternType="gray125"/>
    </fill>
    <fill>
      <patternFill patternType="solid">
        <fgColor rgb="FFFFEB9C"/>
      </patternFill>
    </fill>
    <fill>
      <patternFill patternType="solid">
        <fgColor theme="0" tint="-0.499984740745262"/>
        <bgColor indexed="64"/>
      </patternFill>
    </fill>
    <fill>
      <patternFill patternType="solid">
        <fgColor theme="1" tint="0.499984740745262"/>
        <bgColor indexed="64"/>
      </patternFill>
    </fill>
    <fill>
      <patternFill patternType="solid">
        <fgColor theme="0"/>
        <bgColor indexed="64"/>
      </patternFill>
    </fill>
    <fill>
      <patternFill patternType="solid">
        <fgColor rgb="FF002060"/>
        <bgColor indexed="64"/>
      </patternFill>
    </fill>
    <fill>
      <patternFill patternType="solid">
        <fgColor rgb="FF0070C0"/>
        <bgColor indexed="64"/>
      </patternFill>
    </fill>
    <fill>
      <patternFill patternType="solid">
        <fgColor rgb="FF00B050"/>
        <bgColor indexed="64"/>
      </patternFill>
    </fill>
    <fill>
      <patternFill patternType="solid">
        <fgColor theme="0" tint="-0.14999847407452621"/>
        <bgColor indexed="64"/>
      </patternFill>
    </fill>
    <fill>
      <patternFill patternType="solid">
        <fgColor rgb="FF6DB96E"/>
        <bgColor indexed="64"/>
      </patternFill>
    </fill>
    <fill>
      <patternFill patternType="solid">
        <fgColor rgb="FFC00000"/>
        <bgColor indexed="64"/>
      </patternFill>
    </fill>
    <fill>
      <patternFill patternType="solid">
        <fgColor theme="0" tint="-0.249977111117893"/>
        <bgColor indexed="64"/>
      </patternFill>
    </fill>
    <fill>
      <patternFill patternType="solid">
        <fgColor indexed="11"/>
        <bgColor indexed="64"/>
      </patternFill>
    </fill>
    <fill>
      <patternFill patternType="solid">
        <fgColor indexed="47"/>
        <bgColor indexed="64"/>
      </patternFill>
    </fill>
    <fill>
      <patternFill patternType="solid">
        <fgColor indexed="50"/>
        <bgColor indexed="64"/>
      </patternFill>
    </fill>
    <fill>
      <patternFill patternType="solid">
        <fgColor indexed="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rgb="FFFFFF00"/>
        <bgColor indexed="64"/>
      </patternFill>
    </fill>
    <fill>
      <patternFill patternType="solid">
        <fgColor indexed="9"/>
        <bgColor indexed="64"/>
      </patternFill>
    </fill>
    <fill>
      <patternFill patternType="solid">
        <fgColor rgb="FF005EB8"/>
        <bgColor indexed="64"/>
      </patternFill>
    </fill>
    <fill>
      <patternFill patternType="solid">
        <fgColor rgb="FF003087"/>
        <bgColor indexed="64"/>
      </patternFill>
    </fill>
    <fill>
      <patternFill patternType="solid">
        <fgColor rgb="FFFFEEE7"/>
        <bgColor indexed="64"/>
      </patternFill>
    </fill>
    <fill>
      <patternFill patternType="solid">
        <fgColor rgb="FFFFDCCC"/>
        <bgColor indexed="64"/>
      </patternFill>
    </fill>
    <fill>
      <patternFill patternType="solid">
        <fgColor rgb="FFFFCAB3"/>
        <bgColor indexed="64"/>
      </patternFill>
    </fill>
    <fill>
      <patternFill patternType="solid">
        <fgColor rgb="FFFF4D00"/>
        <bgColor indexed="64"/>
      </patternFill>
    </fill>
    <fill>
      <patternFill patternType="solid">
        <fgColor rgb="FF565559"/>
        <bgColor indexed="64"/>
      </patternFill>
    </fill>
    <fill>
      <patternFill patternType="solid">
        <fgColor rgb="FF66CCFF"/>
        <bgColor indexed="64"/>
      </patternFill>
    </fill>
    <fill>
      <patternFill patternType="solid">
        <fgColor theme="0" tint="-0.34998626667073579"/>
        <bgColor indexed="64"/>
      </patternFill>
    </fill>
    <fill>
      <patternFill patternType="solid">
        <fgColor indexed="22"/>
        <bgColor indexed="64"/>
      </patternFill>
    </fill>
    <fill>
      <patternFill patternType="solid">
        <fgColor theme="0" tint="-4.9989318521683403E-2"/>
        <bgColor indexed="64"/>
      </patternFill>
    </fill>
    <fill>
      <patternFill patternType="solid">
        <fgColor rgb="FFEAEAEA"/>
        <bgColor rgb="FFEAEAEA"/>
      </patternFill>
    </fill>
    <fill>
      <patternFill patternType="solid">
        <fgColor rgb="FFEDEDED"/>
        <bgColor rgb="FFEDEDED"/>
      </patternFill>
    </fill>
    <fill>
      <patternFill patternType="solid">
        <fgColor theme="4" tint="-0.499984740745262"/>
        <bgColor indexed="64"/>
      </patternFill>
    </fill>
    <fill>
      <patternFill patternType="solid">
        <fgColor theme="8" tint="-0.249977111117893"/>
        <bgColor indexed="64"/>
      </patternFill>
    </fill>
    <fill>
      <patternFill patternType="solid">
        <fgColor rgb="FF944743"/>
        <bgColor rgb="FF944743"/>
      </patternFill>
    </fill>
    <fill>
      <patternFill patternType="solid">
        <fgColor rgb="FF999999"/>
        <bgColor rgb="FF999999"/>
      </patternFill>
    </fill>
    <fill>
      <patternFill patternType="solid">
        <fgColor rgb="FFF3F3F3"/>
        <bgColor rgb="FFF3F3F3"/>
      </patternFill>
    </fill>
    <fill>
      <patternFill patternType="solid">
        <fgColor rgb="FFFFFFFF"/>
        <bgColor rgb="FFFFFFFF"/>
      </patternFill>
    </fill>
  </fills>
  <borders count="104">
    <border>
      <left/>
      <right/>
      <top/>
      <bottom/>
      <diagonal/>
    </border>
    <border>
      <left/>
      <right/>
      <top/>
      <bottom style="thin">
        <color indexed="64"/>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auto="1"/>
      </left>
      <right/>
      <top/>
      <bottom style="thin">
        <color indexed="64"/>
      </bottom>
      <diagonal/>
    </border>
    <border>
      <left/>
      <right/>
      <top style="thin">
        <color indexed="64"/>
      </top>
      <bottom/>
      <diagonal/>
    </border>
    <border>
      <left style="thin">
        <color auto="1"/>
      </left>
      <right/>
      <top style="thin">
        <color indexed="64"/>
      </top>
      <bottom/>
      <diagonal/>
    </border>
    <border>
      <left style="thin">
        <color rgb="FF002060"/>
      </left>
      <right style="thin">
        <color rgb="FF002060"/>
      </right>
      <top style="thin">
        <color rgb="FF002060"/>
      </top>
      <bottom style="thin">
        <color rgb="FF002060"/>
      </bottom>
      <diagonal/>
    </border>
    <border>
      <left/>
      <right/>
      <top style="thin">
        <color rgb="FF002060"/>
      </top>
      <bottom style="thin">
        <color rgb="FF002060"/>
      </bottom>
      <diagonal/>
    </border>
    <border>
      <left/>
      <right style="thin">
        <color rgb="FF002060"/>
      </right>
      <top style="thin">
        <color rgb="FF002060"/>
      </top>
      <bottom style="thin">
        <color rgb="FF002060"/>
      </bottom>
      <diagonal/>
    </border>
    <border>
      <left style="medium">
        <color rgb="FF002060"/>
      </left>
      <right style="medium">
        <color rgb="FF002060"/>
      </right>
      <top style="medium">
        <color rgb="FF002060"/>
      </top>
      <bottom style="thin">
        <color rgb="FF002060"/>
      </bottom>
      <diagonal/>
    </border>
    <border>
      <left/>
      <right style="medium">
        <color rgb="FF002060"/>
      </right>
      <top style="medium">
        <color rgb="FF002060"/>
      </top>
      <bottom style="thin">
        <color rgb="FF002060"/>
      </bottom>
      <diagonal/>
    </border>
    <border>
      <left style="medium">
        <color rgb="FF0070C0"/>
      </left>
      <right style="medium">
        <color rgb="FF0070C0"/>
      </right>
      <top style="medium">
        <color rgb="FF0070C0"/>
      </top>
      <bottom style="thin">
        <color rgb="FF0070C0"/>
      </bottom>
      <diagonal/>
    </border>
    <border>
      <left/>
      <right style="medium">
        <color rgb="FF0070C0"/>
      </right>
      <top style="medium">
        <color rgb="FF0070C0"/>
      </top>
      <bottom style="thin">
        <color rgb="FF0070C0"/>
      </bottom>
      <diagonal/>
    </border>
    <border>
      <left style="medium">
        <color rgb="FF00B050"/>
      </left>
      <right style="medium">
        <color rgb="FF00B050"/>
      </right>
      <top style="medium">
        <color rgb="FF00B050"/>
      </top>
      <bottom style="thin">
        <color rgb="FF00B050"/>
      </bottom>
      <diagonal/>
    </border>
    <border>
      <left/>
      <right style="medium">
        <color rgb="FF00B050"/>
      </right>
      <top style="medium">
        <color rgb="FF00B050"/>
      </top>
      <bottom style="thin">
        <color rgb="FF00B050"/>
      </bottom>
      <diagonal/>
    </border>
    <border>
      <left style="medium">
        <color rgb="FF002060"/>
      </left>
      <right style="medium">
        <color rgb="FF002060"/>
      </right>
      <top style="thin">
        <color rgb="FF002060"/>
      </top>
      <bottom style="thin">
        <color rgb="FF002060"/>
      </bottom>
      <diagonal/>
    </border>
    <border>
      <left/>
      <right style="medium">
        <color rgb="FF002060"/>
      </right>
      <top style="thin">
        <color rgb="FF002060"/>
      </top>
      <bottom style="thin">
        <color rgb="FF002060"/>
      </bottom>
      <diagonal/>
    </border>
    <border>
      <left style="medium">
        <color rgb="FF0070C0"/>
      </left>
      <right/>
      <top style="thin">
        <color rgb="FF0070C0"/>
      </top>
      <bottom style="thin">
        <color rgb="FF0070C0"/>
      </bottom>
      <diagonal/>
    </border>
    <border>
      <left/>
      <right style="medium">
        <color rgb="FF0070C0"/>
      </right>
      <top style="thin">
        <color rgb="FF0070C0"/>
      </top>
      <bottom style="thin">
        <color rgb="FF0070C0"/>
      </bottom>
      <diagonal/>
    </border>
    <border>
      <left style="medium">
        <color rgb="FF00B050"/>
      </left>
      <right/>
      <top style="thin">
        <color rgb="FF00B050"/>
      </top>
      <bottom style="thin">
        <color rgb="FF00B050"/>
      </bottom>
      <diagonal/>
    </border>
    <border>
      <left/>
      <right style="medium">
        <color rgb="FF00B050"/>
      </right>
      <top style="thin">
        <color rgb="FF00B050"/>
      </top>
      <bottom style="thin">
        <color rgb="FF00B050"/>
      </bottom>
      <diagonal/>
    </border>
    <border>
      <left style="medium">
        <color rgb="FF0070C0"/>
      </left>
      <right style="medium">
        <color rgb="FF0070C0"/>
      </right>
      <top style="thin">
        <color rgb="FF0070C0"/>
      </top>
      <bottom style="thin">
        <color rgb="FF0070C0"/>
      </bottom>
      <diagonal/>
    </border>
    <border>
      <left style="medium">
        <color rgb="FF00B050"/>
      </left>
      <right style="medium">
        <color rgb="FF00B050"/>
      </right>
      <top style="thin">
        <color rgb="FF00B050"/>
      </top>
      <bottom style="thin">
        <color rgb="FF00B050"/>
      </bottom>
      <diagonal/>
    </border>
    <border>
      <left style="medium">
        <color rgb="FF0070C0"/>
      </left>
      <right/>
      <top style="thin">
        <color rgb="FF0070C0"/>
      </top>
      <bottom/>
      <diagonal/>
    </border>
    <border>
      <left/>
      <right style="medium">
        <color rgb="FF0070C0"/>
      </right>
      <top style="thin">
        <color rgb="FF0070C0"/>
      </top>
      <bottom/>
      <diagonal/>
    </border>
    <border>
      <left/>
      <right style="medium">
        <color rgb="FF00B050"/>
      </right>
      <top style="thin">
        <color rgb="FF00B050"/>
      </top>
      <bottom/>
      <diagonal/>
    </border>
    <border>
      <left style="medium">
        <color rgb="FF002060"/>
      </left>
      <right/>
      <top style="thin">
        <color rgb="FF002060"/>
      </top>
      <bottom style="thin">
        <color rgb="FF002060"/>
      </bottom>
      <diagonal/>
    </border>
    <border>
      <left style="medium">
        <color rgb="FF0070C0"/>
      </left>
      <right style="medium">
        <color rgb="FF0070C0"/>
      </right>
      <top/>
      <bottom style="thin">
        <color rgb="FF0070C0"/>
      </bottom>
      <diagonal/>
    </border>
    <border>
      <left/>
      <right style="medium">
        <color rgb="FF0070C0"/>
      </right>
      <top/>
      <bottom style="thin">
        <color rgb="FF0070C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thin">
        <color indexed="64"/>
      </top>
      <bottom/>
      <diagonal/>
    </border>
    <border>
      <left style="medium">
        <color indexed="64"/>
      </left>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thin">
        <color rgb="FFFF4D00"/>
      </left>
      <right/>
      <top style="thin">
        <color rgb="FFFF4D00"/>
      </top>
      <bottom/>
      <diagonal/>
    </border>
    <border>
      <left/>
      <right/>
      <top style="thin">
        <color rgb="FFFF4D00"/>
      </top>
      <bottom/>
      <diagonal/>
    </border>
    <border>
      <left style="thin">
        <color rgb="FFFF4D00"/>
      </left>
      <right style="thin">
        <color rgb="FFFF4D00"/>
      </right>
      <top style="thin">
        <color rgb="FFFF4D00"/>
      </top>
      <bottom style="thin">
        <color rgb="FFFF4D00"/>
      </bottom>
      <diagonal/>
    </border>
    <border>
      <left style="thin">
        <color rgb="FFFF4D00"/>
      </left>
      <right style="thin">
        <color theme="0"/>
      </right>
      <top style="thin">
        <color rgb="FFFF4D00"/>
      </top>
      <bottom style="thin">
        <color rgb="FFFF4D00"/>
      </bottom>
      <diagonal/>
    </border>
    <border>
      <left style="thin">
        <color theme="0"/>
      </left>
      <right style="thin">
        <color theme="0"/>
      </right>
      <top style="thin">
        <color rgb="FFFF4D00"/>
      </top>
      <bottom style="thin">
        <color rgb="FFFF4D00"/>
      </bottom>
      <diagonal/>
    </border>
    <border>
      <left style="thin">
        <color theme="0"/>
      </left>
      <right/>
      <top style="thin">
        <color rgb="FFFF4D00"/>
      </top>
      <bottom style="thin">
        <color rgb="FFFF4D00"/>
      </bottom>
      <diagonal/>
    </border>
    <border>
      <left style="thin">
        <color rgb="FFFF4D00"/>
      </left>
      <right style="thin">
        <color rgb="FFFF4D00"/>
      </right>
      <top/>
      <bottom style="thin">
        <color rgb="FFFF4D00"/>
      </bottom>
      <diagonal/>
    </border>
    <border>
      <left style="thin">
        <color rgb="FF565559"/>
      </left>
      <right style="thin">
        <color theme="0"/>
      </right>
      <top style="thin">
        <color rgb="FF565559"/>
      </top>
      <bottom style="thin">
        <color rgb="FFFF4D00"/>
      </bottom>
      <diagonal/>
    </border>
    <border>
      <left style="thin">
        <color theme="0"/>
      </left>
      <right style="thin">
        <color theme="0"/>
      </right>
      <top style="thin">
        <color rgb="FF565559"/>
      </top>
      <bottom style="thin">
        <color rgb="FFFF4D00"/>
      </bottom>
      <diagonal/>
    </border>
    <border>
      <left style="thin">
        <color theme="0"/>
      </left>
      <right style="thin">
        <color rgb="FF565559"/>
      </right>
      <top style="thin">
        <color rgb="FF565559"/>
      </top>
      <bottom style="thin">
        <color rgb="FFFF4D00"/>
      </bottom>
      <diagonal/>
    </border>
    <border>
      <left style="thin">
        <color indexed="64"/>
      </left>
      <right style="thick">
        <color rgb="FFFF0000"/>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D3D3D3"/>
      </bottom>
      <diagonal/>
    </border>
    <border>
      <left style="thin">
        <color rgb="FFD3D3D3"/>
      </left>
      <right style="thin">
        <color rgb="FFD3D3D3"/>
      </right>
      <top style="thin">
        <color rgb="FFD3D3D3"/>
      </top>
      <bottom style="thin">
        <color rgb="FFD3D3D3"/>
      </bottom>
      <diagonal/>
    </border>
    <border>
      <left/>
      <right/>
      <top style="thin">
        <color rgb="FF000000"/>
      </top>
      <bottom style="thin">
        <color rgb="FF000000"/>
      </bottom>
      <diagonal/>
    </border>
  </borders>
  <cellStyleXfs count="16">
    <xf numFmtId="0" fontId="0" fillId="0" borderId="0"/>
    <xf numFmtId="44" fontId="1" fillId="0" borderId="0"/>
    <xf numFmtId="0" fontId="12" fillId="2" borderId="0"/>
    <xf numFmtId="0" fontId="10" fillId="0" borderId="0"/>
    <xf numFmtId="0" fontId="1" fillId="0" borderId="0"/>
    <xf numFmtId="43" fontId="1" fillId="0" borderId="0"/>
    <xf numFmtId="0" fontId="35" fillId="0" borderId="0"/>
    <xf numFmtId="0" fontId="10" fillId="0" borderId="0"/>
    <xf numFmtId="0" fontId="43" fillId="0" borderId="0"/>
    <xf numFmtId="0" fontId="48" fillId="0" borderId="0"/>
    <xf numFmtId="0" fontId="50" fillId="0" borderId="0">
      <alignment vertical="top"/>
      <protection locked="0"/>
    </xf>
    <xf numFmtId="9" fontId="48" fillId="0" borderId="0"/>
    <xf numFmtId="0" fontId="32" fillId="0" borderId="0"/>
    <xf numFmtId="0" fontId="2" fillId="0" borderId="0"/>
    <xf numFmtId="0" fontId="105" fillId="0" borderId="0"/>
    <xf numFmtId="0" fontId="115" fillId="0" borderId="0"/>
  </cellStyleXfs>
  <cellXfs count="665">
    <xf numFmtId="0" fontId="0" fillId="0" borderId="0" xfId="0"/>
    <xf numFmtId="0" fontId="0" fillId="0" borderId="0" xfId="0" applyAlignment="1">
      <alignment wrapText="1"/>
    </xf>
    <xf numFmtId="0" fontId="0" fillId="0" borderId="0" xfId="0" applyAlignment="1">
      <alignment horizontal="left"/>
    </xf>
    <xf numFmtId="0" fontId="5" fillId="0" borderId="0" xfId="0" applyFont="1"/>
    <xf numFmtId="0" fontId="4" fillId="0" borderId="0" xfId="0" applyFont="1" applyAlignment="1">
      <alignment horizontal="center" vertical="center" wrapText="1"/>
    </xf>
    <xf numFmtId="0" fontId="5" fillId="0" borderId="0" xfId="0" applyFont="1" applyAlignment="1">
      <alignment horizontal="left"/>
    </xf>
    <xf numFmtId="0" fontId="8" fillId="0" borderId="0" xfId="0" applyFont="1" applyAlignment="1">
      <alignment horizontal="center" vertical="center" wrapText="1"/>
    </xf>
    <xf numFmtId="6" fontId="0" fillId="0" borderId="0" xfId="0" applyNumberFormat="1" applyAlignment="1">
      <alignment horizontal="left"/>
    </xf>
    <xf numFmtId="0" fontId="5" fillId="3" borderId="0" xfId="0" applyFont="1" applyFill="1"/>
    <xf numFmtId="0" fontId="5" fillId="3" borderId="0" xfId="0" applyFont="1" applyFill="1" applyAlignment="1">
      <alignment wrapText="1"/>
    </xf>
    <xf numFmtId="0" fontId="5" fillId="3" borderId="0" xfId="0" applyFont="1" applyFill="1" applyAlignment="1">
      <alignment horizontal="left"/>
    </xf>
    <xf numFmtId="0" fontId="5" fillId="3" borderId="1" xfId="0" applyFont="1"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vertical="center"/>
    </xf>
    <xf numFmtId="0" fontId="0" fillId="4" borderId="1" xfId="0" applyFill="1" applyBorder="1" applyAlignment="1">
      <alignment horizontal="left"/>
    </xf>
    <xf numFmtId="0" fontId="0" fillId="5" borderId="0" xfId="0" applyFill="1"/>
    <xf numFmtId="6" fontId="9" fillId="0" borderId="0" xfId="0" applyNumberFormat="1" applyFont="1" applyAlignment="1">
      <alignment horizontal="left"/>
    </xf>
    <xf numFmtId="8" fontId="0" fillId="0" borderId="0" xfId="0" applyNumberFormat="1"/>
    <xf numFmtId="0" fontId="5" fillId="5" borderId="0" xfId="0" applyFont="1" applyFill="1" applyAlignment="1">
      <alignment vertical="center"/>
    </xf>
    <xf numFmtId="0" fontId="0" fillId="5" borderId="0" xfId="0" applyFill="1" applyAlignment="1">
      <alignment vertical="center" wrapText="1"/>
    </xf>
    <xf numFmtId="0" fontId="0" fillId="5" borderId="0" xfId="0" applyFill="1" applyAlignment="1">
      <alignment vertical="center"/>
    </xf>
    <xf numFmtId="0" fontId="4" fillId="5" borderId="0" xfId="0" applyFont="1" applyFill="1" applyAlignment="1">
      <alignment horizontal="left" vertical="center" wrapText="1"/>
    </xf>
    <xf numFmtId="6" fontId="0" fillId="5" borderId="0" xfId="0" applyNumberFormat="1" applyFill="1"/>
    <xf numFmtId="0" fontId="5" fillId="3" borderId="0" xfId="0" applyFont="1" applyFill="1" applyAlignment="1">
      <alignment vertical="center"/>
    </xf>
    <xf numFmtId="0" fontId="0" fillId="3" borderId="0" xfId="0" applyFill="1" applyAlignment="1">
      <alignment vertical="center" wrapText="1"/>
    </xf>
    <xf numFmtId="0" fontId="0" fillId="3" borderId="0" xfId="0" applyFill="1" applyAlignment="1">
      <alignment vertical="center"/>
    </xf>
    <xf numFmtId="0" fontId="9" fillId="3" borderId="0" xfId="0" applyFont="1" applyFill="1" applyAlignment="1">
      <alignment horizontal="left"/>
    </xf>
    <xf numFmtId="0" fontId="0" fillId="3" borderId="0" xfId="0" applyFill="1" applyAlignment="1">
      <alignment horizontal="left"/>
    </xf>
    <xf numFmtId="0" fontId="5" fillId="0" borderId="0" xfId="0" applyFont="1" applyAlignment="1">
      <alignment vertical="center"/>
    </xf>
    <xf numFmtId="0" fontId="0" fillId="0" borderId="0" xfId="0" applyAlignment="1">
      <alignment vertical="center" wrapText="1"/>
    </xf>
    <xf numFmtId="0" fontId="0" fillId="0" borderId="0" xfId="0" applyAlignment="1">
      <alignment vertical="center"/>
    </xf>
    <xf numFmtId="6" fontId="9" fillId="0" borderId="0" xfId="0" applyNumberFormat="1" applyFont="1" applyAlignment="1">
      <alignment horizontal="left" vertical="center"/>
    </xf>
    <xf numFmtId="6" fontId="0" fillId="0" borderId="0" xfId="0" applyNumberFormat="1" applyAlignment="1">
      <alignment horizontal="left" vertical="center"/>
    </xf>
    <xf numFmtId="0" fontId="9" fillId="4" borderId="0" xfId="0" applyFont="1" applyFill="1" applyAlignment="1">
      <alignment horizontal="left"/>
    </xf>
    <xf numFmtId="0" fontId="0" fillId="4" borderId="0" xfId="0" applyFill="1" applyAlignment="1">
      <alignment horizontal="left"/>
    </xf>
    <xf numFmtId="0" fontId="10" fillId="0" borderId="0" xfId="0" applyFont="1"/>
    <xf numFmtId="164" fontId="9" fillId="0" borderId="0" xfId="0" applyNumberFormat="1" applyFont="1" applyAlignment="1">
      <alignment horizontal="left" vertical="center"/>
    </xf>
    <xf numFmtId="0" fontId="11" fillId="0" borderId="0" xfId="0" applyFont="1" applyAlignment="1">
      <alignment vertical="center"/>
    </xf>
    <xf numFmtId="6" fontId="9" fillId="3" borderId="0" xfId="0" applyNumberFormat="1" applyFont="1" applyFill="1" applyAlignment="1">
      <alignment horizontal="left" vertical="center"/>
    </xf>
    <xf numFmtId="6" fontId="0" fillId="4" borderId="0" xfId="0" applyNumberFormat="1" applyFill="1" applyAlignment="1">
      <alignment horizontal="left"/>
    </xf>
    <xf numFmtId="0" fontId="5" fillId="0" borderId="0" xfId="0" applyFont="1" applyAlignment="1">
      <alignment vertical="top"/>
    </xf>
    <xf numFmtId="0" fontId="9" fillId="3" borderId="0" xfId="0" applyFont="1" applyFill="1" applyAlignment="1">
      <alignment horizontal="left" vertical="center" wrapText="1"/>
    </xf>
    <xf numFmtId="0" fontId="8" fillId="0" borderId="0" xfId="0" applyFont="1"/>
    <xf numFmtId="0" fontId="0" fillId="0" borderId="0" xfId="0" applyAlignment="1">
      <alignment vertical="top" wrapText="1"/>
    </xf>
    <xf numFmtId="0" fontId="0" fillId="0" borderId="0" xfId="0" applyAlignment="1">
      <alignment vertical="top"/>
    </xf>
    <xf numFmtId="6" fontId="9" fillId="0" borderId="0" xfId="0" applyNumberFormat="1" applyFont="1" applyAlignment="1">
      <alignment horizontal="left" vertical="top"/>
    </xf>
    <xf numFmtId="164" fontId="9" fillId="0" borderId="0" xfId="1" applyNumberFormat="1" applyFont="1" applyAlignment="1">
      <alignment horizontal="left" vertical="center" wrapText="1"/>
    </xf>
    <xf numFmtId="164" fontId="9" fillId="3" borderId="0" xfId="1" applyNumberFormat="1" applyFont="1" applyFill="1" applyAlignment="1">
      <alignment horizontal="left" vertical="center" wrapText="1"/>
    </xf>
    <xf numFmtId="0" fontId="11" fillId="0" borderId="0" xfId="0" applyFont="1"/>
    <xf numFmtId="164" fontId="9" fillId="4" borderId="0" xfId="1" applyNumberFormat="1" applyFont="1" applyFill="1" applyAlignment="1">
      <alignment horizontal="left" vertical="center" wrapText="1"/>
    </xf>
    <xf numFmtId="0" fontId="8" fillId="0" borderId="0" xfId="0" applyFont="1" applyAlignment="1">
      <alignment vertical="center"/>
    </xf>
    <xf numFmtId="0" fontId="9" fillId="0" borderId="0" xfId="0" applyFont="1" applyAlignment="1">
      <alignment vertical="center" wrapText="1"/>
    </xf>
    <xf numFmtId="0" fontId="9" fillId="0" borderId="0" xfId="0" applyFont="1" applyAlignment="1">
      <alignment vertical="center"/>
    </xf>
    <xf numFmtId="0" fontId="0" fillId="0" borderId="0" xfId="0" applyAlignment="1">
      <alignment horizontal="left" vertical="center"/>
    </xf>
    <xf numFmtId="0" fontId="9" fillId="0" borderId="0" xfId="0" applyFont="1"/>
    <xf numFmtId="164" fontId="0" fillId="0" borderId="0" xfId="0" applyNumberFormat="1" applyAlignment="1">
      <alignment horizontal="left"/>
    </xf>
    <xf numFmtId="164" fontId="0" fillId="3" borderId="0" xfId="0" applyNumberFormat="1" applyFill="1" applyAlignment="1">
      <alignment horizontal="left"/>
    </xf>
    <xf numFmtId="164" fontId="0" fillId="4" borderId="0" xfId="0" applyNumberFormat="1" applyFill="1" applyAlignment="1">
      <alignment horizontal="left"/>
    </xf>
    <xf numFmtId="0" fontId="9" fillId="5" borderId="0" xfId="2" applyFont="1" applyFill="1" applyAlignment="1">
      <alignment vertical="center" wrapText="1"/>
    </xf>
    <xf numFmtId="0" fontId="5" fillId="4" borderId="0" xfId="0" applyFont="1" applyFill="1" applyAlignment="1">
      <alignment vertical="center"/>
    </xf>
    <xf numFmtId="0" fontId="0" fillId="4" borderId="0" xfId="0" applyFill="1" applyAlignment="1">
      <alignment vertical="center" wrapText="1"/>
    </xf>
    <xf numFmtId="0" fontId="0" fillId="4" borderId="0" xfId="0" applyFill="1" applyAlignment="1">
      <alignment vertical="center"/>
    </xf>
    <xf numFmtId="6" fontId="9" fillId="4" borderId="0" xfId="0" applyNumberFormat="1" applyFont="1" applyFill="1" applyAlignment="1">
      <alignment horizontal="left" vertical="center"/>
    </xf>
    <xf numFmtId="164" fontId="9" fillId="0" borderId="0" xfId="0" applyNumberFormat="1" applyFont="1" applyAlignment="1">
      <alignment horizontal="left"/>
    </xf>
    <xf numFmtId="0" fontId="13" fillId="3" borderId="0" xfId="0" applyFont="1" applyFill="1" applyAlignment="1">
      <alignment vertical="center"/>
    </xf>
    <xf numFmtId="0" fontId="13" fillId="3" borderId="0" xfId="0" applyFont="1" applyFill="1"/>
    <xf numFmtId="0" fontId="13" fillId="0" borderId="0" xfId="0" applyFont="1"/>
    <xf numFmtId="0" fontId="13" fillId="0" borderId="0" xfId="0" applyFont="1" applyAlignment="1">
      <alignment vertical="center"/>
    </xf>
    <xf numFmtId="0" fontId="0" fillId="3" borderId="0" xfId="0" applyFill="1"/>
    <xf numFmtId="6" fontId="9" fillId="3" borderId="0" xfId="0" applyNumberFormat="1" applyFont="1" applyFill="1" applyAlignment="1">
      <alignment horizontal="left"/>
    </xf>
    <xf numFmtId="164" fontId="0" fillId="0" borderId="0" xfId="0" applyNumberFormat="1" applyAlignment="1">
      <alignment horizontal="left" vertical="center"/>
    </xf>
    <xf numFmtId="0" fontId="14" fillId="0" borderId="0" xfId="0" applyFont="1"/>
    <xf numFmtId="0" fontId="0" fillId="0" borderId="0" xfId="0" applyAlignment="1">
      <alignment horizontal="left" vertical="top"/>
    </xf>
    <xf numFmtId="0" fontId="9" fillId="4" borderId="0" xfId="0" applyFont="1" applyFill="1" applyAlignment="1">
      <alignment horizontal="left" vertical="center"/>
    </xf>
    <xf numFmtId="6" fontId="9" fillId="0" borderId="0" xfId="0" applyNumberFormat="1" applyFont="1" applyAlignment="1">
      <alignment horizontal="left" vertical="center" wrapText="1"/>
    </xf>
    <xf numFmtId="0" fontId="9" fillId="4" borderId="0" xfId="0" applyFont="1" applyFill="1" applyAlignment="1">
      <alignment horizontal="left" vertical="center" wrapText="1"/>
    </xf>
    <xf numFmtId="6" fontId="9" fillId="5" borderId="0" xfId="0" applyNumberFormat="1" applyFont="1" applyFill="1" applyAlignment="1">
      <alignment horizontal="left" vertical="center"/>
    </xf>
    <xf numFmtId="0" fontId="0" fillId="3" borderId="0" xfId="0" applyFill="1" applyAlignment="1">
      <alignment wrapText="1"/>
    </xf>
    <xf numFmtId="6" fontId="9" fillId="0" borderId="0" xfId="0" applyNumberFormat="1" applyFont="1" applyAlignment="1">
      <alignment horizontal="left" vertical="top" wrapText="1"/>
    </xf>
    <xf numFmtId="6" fontId="0" fillId="0" borderId="0" xfId="1" applyNumberFormat="1" applyFont="1" applyAlignment="1">
      <alignment horizontal="left"/>
    </xf>
    <xf numFmtId="0" fontId="9" fillId="0" borderId="0" xfId="0" applyFont="1" applyAlignment="1">
      <alignment horizontal="left"/>
    </xf>
    <xf numFmtId="0" fontId="15" fillId="0" borderId="0" xfId="3" applyFont="1" applyAlignment="1">
      <alignment horizontal="left" vertical="center"/>
    </xf>
    <xf numFmtId="0" fontId="10" fillId="0" borderId="0" xfId="3"/>
    <xf numFmtId="0" fontId="10" fillId="0" borderId="0" xfId="3" applyAlignment="1">
      <alignment vertical="center"/>
    </xf>
    <xf numFmtId="0" fontId="16" fillId="0" borderId="2" xfId="3" applyFont="1" applyBorder="1" applyAlignment="1">
      <alignment vertical="center"/>
    </xf>
    <xf numFmtId="0" fontId="16" fillId="0" borderId="0" xfId="3" applyFont="1" applyAlignment="1">
      <alignment vertical="center"/>
    </xf>
    <xf numFmtId="0" fontId="16" fillId="0" borderId="4" xfId="3" applyFont="1" applyBorder="1" applyAlignment="1">
      <alignment horizontal="center" vertical="center"/>
    </xf>
    <xf numFmtId="0" fontId="16" fillId="0" borderId="2" xfId="3" applyFont="1" applyBorder="1" applyAlignment="1">
      <alignment horizontal="center" vertical="center"/>
    </xf>
    <xf numFmtId="0" fontId="16" fillId="0" borderId="0" xfId="3" applyFont="1" applyAlignment="1">
      <alignment horizontal="center" vertical="center"/>
    </xf>
    <xf numFmtId="0" fontId="10" fillId="0" borderId="2" xfId="3" applyBorder="1" applyAlignment="1">
      <alignment horizontal="right" vertical="center" indent="1"/>
    </xf>
    <xf numFmtId="0" fontId="10" fillId="0" borderId="0" xfId="3" quotePrefix="1" applyAlignment="1">
      <alignment horizontal="right" vertical="center" indent="1"/>
    </xf>
    <xf numFmtId="0" fontId="10" fillId="0" borderId="5" xfId="3" applyBorder="1" applyAlignment="1">
      <alignment horizontal="right" vertical="center" indent="1"/>
    </xf>
    <xf numFmtId="0" fontId="10" fillId="0" borderId="2" xfId="3" quotePrefix="1" applyBorder="1" applyAlignment="1">
      <alignment horizontal="right" vertical="center" indent="1"/>
    </xf>
    <xf numFmtId="0" fontId="10" fillId="0" borderId="3" xfId="3" quotePrefix="1" applyBorder="1" applyAlignment="1">
      <alignment horizontal="right" vertical="center" wrapText="1" indent="1"/>
    </xf>
    <xf numFmtId="0" fontId="10" fillId="0" borderId="4" xfId="3" quotePrefix="1" applyBorder="1" applyAlignment="1">
      <alignment horizontal="right" vertical="center" wrapText="1" indent="1"/>
    </xf>
    <xf numFmtId="0" fontId="10" fillId="0" borderId="6" xfId="3" applyBorder="1" applyAlignment="1">
      <alignment horizontal="center" vertical="center"/>
    </xf>
    <xf numFmtId="165" fontId="10" fillId="0" borderId="7" xfId="3" applyNumberFormat="1" applyBorder="1"/>
    <xf numFmtId="166" fontId="10" fillId="0" borderId="3" xfId="3" applyNumberFormat="1" applyBorder="1" applyAlignment="1">
      <alignment horizontal="right" vertical="center" indent="1"/>
    </xf>
    <xf numFmtId="3" fontId="10" fillId="0" borderId="0" xfId="3" applyNumberFormat="1" applyAlignment="1">
      <alignment horizontal="right" vertical="center" indent="1"/>
    </xf>
    <xf numFmtId="165" fontId="10" fillId="0" borderId="2" xfId="3" applyNumberFormat="1" applyBorder="1" applyAlignment="1">
      <alignment horizontal="right" vertical="center" indent="1"/>
    </xf>
    <xf numFmtId="166" fontId="10" fillId="0" borderId="0" xfId="3" applyNumberFormat="1" applyAlignment="1">
      <alignment horizontal="right" vertical="center" indent="1"/>
    </xf>
    <xf numFmtId="3" fontId="10" fillId="0" borderId="2" xfId="3" applyNumberFormat="1" applyBorder="1" applyAlignment="1">
      <alignment horizontal="right" vertical="center" indent="1"/>
    </xf>
    <xf numFmtId="0" fontId="10" fillId="0" borderId="0" xfId="3" applyAlignment="1">
      <alignment horizontal="center" vertical="center"/>
    </xf>
    <xf numFmtId="165" fontId="10" fillId="0" borderId="2" xfId="3" applyNumberFormat="1" applyBorder="1"/>
    <xf numFmtId="0" fontId="10" fillId="0" borderId="0" xfId="3" quotePrefix="1" applyAlignment="1">
      <alignment horizontal="center" vertical="center"/>
    </xf>
    <xf numFmtId="1" fontId="10" fillId="0" borderId="0" xfId="3" applyNumberFormat="1" applyAlignment="1">
      <alignment horizontal="center" vertical="center"/>
    </xf>
    <xf numFmtId="0" fontId="17" fillId="0" borderId="0" xfId="3" applyFont="1" applyAlignment="1">
      <alignment horizontal="left" vertical="center"/>
    </xf>
    <xf numFmtId="165" fontId="10" fillId="0" borderId="0" xfId="3" applyNumberFormat="1" applyAlignment="1">
      <alignment vertical="center"/>
    </xf>
    <xf numFmtId="166" fontId="10" fillId="0" borderId="0" xfId="3" applyNumberFormat="1" applyAlignment="1">
      <alignment vertical="center"/>
    </xf>
    <xf numFmtId="165" fontId="10" fillId="0" borderId="0" xfId="3" applyNumberFormat="1"/>
    <xf numFmtId="166" fontId="10" fillId="0" borderId="0" xfId="3" applyNumberFormat="1"/>
    <xf numFmtId="0" fontId="17" fillId="0" borderId="0" xfId="3" applyFont="1"/>
    <xf numFmtId="0" fontId="18" fillId="0" borderId="0" xfId="0" applyFont="1" applyAlignment="1">
      <alignment horizontal="center"/>
    </xf>
    <xf numFmtId="0" fontId="19" fillId="0" borderId="0" xfId="0" applyFont="1"/>
    <xf numFmtId="0" fontId="18" fillId="0" borderId="0" xfId="0" applyFont="1"/>
    <xf numFmtId="0" fontId="20" fillId="0" borderId="0" xfId="0" applyFont="1"/>
    <xf numFmtId="0" fontId="21" fillId="0" borderId="0" xfId="0" applyFont="1" applyAlignment="1">
      <alignment horizontal="right"/>
    </xf>
    <xf numFmtId="0" fontId="21" fillId="0" borderId="8" xfId="0" applyFont="1" applyBorder="1"/>
    <xf numFmtId="0" fontId="21" fillId="0" borderId="0" xfId="0" applyFont="1"/>
    <xf numFmtId="0" fontId="21" fillId="0" borderId="0" xfId="0" applyFont="1" applyAlignment="1">
      <alignment horizontal="center"/>
    </xf>
    <xf numFmtId="0" fontId="22" fillId="0" borderId="0" xfId="0" applyFont="1" applyAlignment="1">
      <alignment horizontal="center" vertical="center" readingOrder="1"/>
    </xf>
    <xf numFmtId="0" fontId="23" fillId="0" borderId="0" xfId="0" applyFont="1" applyAlignment="1">
      <alignment horizontal="center" vertical="top" readingOrder="1"/>
    </xf>
    <xf numFmtId="0" fontId="19" fillId="0" borderId="19" xfId="0" applyFont="1" applyBorder="1"/>
    <xf numFmtId="0" fontId="19" fillId="0" borderId="20" xfId="0" applyFont="1" applyBorder="1"/>
    <xf numFmtId="0" fontId="19" fillId="0" borderId="21" xfId="0" applyFont="1" applyBorder="1"/>
    <xf numFmtId="0" fontId="19" fillId="0" borderId="22" xfId="0" applyFont="1" applyBorder="1"/>
    <xf numFmtId="0" fontId="25" fillId="0" borderId="0" xfId="0" applyFont="1" applyAlignment="1">
      <alignment horizontal="center" vertical="center"/>
    </xf>
    <xf numFmtId="0" fontId="19" fillId="0" borderId="25" xfId="0" applyFont="1" applyBorder="1"/>
    <xf numFmtId="0" fontId="19" fillId="0" borderId="26" xfId="0" applyFont="1" applyBorder="1"/>
    <xf numFmtId="0" fontId="19" fillId="0" borderId="27" xfId="0" applyFont="1" applyBorder="1"/>
    <xf numFmtId="0" fontId="28" fillId="6" borderId="28" xfId="0" applyFont="1" applyFill="1" applyBorder="1" applyAlignment="1">
      <alignment horizontal="center"/>
    </xf>
    <xf numFmtId="0" fontId="19" fillId="0" borderId="18" xfId="0" applyFont="1" applyBorder="1"/>
    <xf numFmtId="0" fontId="28" fillId="7" borderId="19" xfId="0" applyFont="1" applyFill="1" applyBorder="1" applyAlignment="1">
      <alignment horizontal="center"/>
    </xf>
    <xf numFmtId="0" fontId="28" fillId="8" borderId="21" xfId="0" applyFont="1" applyFill="1" applyBorder="1" applyAlignment="1">
      <alignment horizontal="center"/>
    </xf>
    <xf numFmtId="0" fontId="29" fillId="0" borderId="0" xfId="0" applyFont="1"/>
    <xf numFmtId="0" fontId="31" fillId="0" borderId="0" xfId="0" applyFont="1"/>
    <xf numFmtId="0" fontId="10" fillId="12" borderId="34" xfId="0" applyFont="1" applyFill="1" applyBorder="1" applyAlignment="1">
      <alignment horizontal="center" wrapText="1"/>
    </xf>
    <xf numFmtId="0" fontId="10" fillId="12" borderId="34" xfId="0" applyFont="1" applyFill="1" applyBorder="1" applyAlignment="1">
      <alignment horizontal="left" wrapText="1"/>
    </xf>
    <xf numFmtId="0" fontId="11" fillId="12" borderId="34" xfId="0" applyFont="1" applyFill="1" applyBorder="1" applyAlignment="1">
      <alignment horizontal="center" wrapText="1"/>
    </xf>
    <xf numFmtId="0" fontId="10" fillId="12" borderId="34" xfId="0" applyFont="1" applyFill="1" applyBorder="1" applyAlignment="1">
      <alignment horizontal="right" wrapText="1"/>
    </xf>
    <xf numFmtId="0" fontId="10" fillId="5" borderId="34" xfId="0" applyFont="1" applyFill="1" applyBorder="1" applyAlignment="1">
      <alignment horizontal="center"/>
    </xf>
    <xf numFmtId="0" fontId="10" fillId="5" borderId="34" xfId="0" applyFont="1" applyFill="1" applyBorder="1" applyAlignment="1">
      <alignment horizontal="left"/>
    </xf>
    <xf numFmtId="0" fontId="11" fillId="0" borderId="34" xfId="0" applyFont="1" applyBorder="1" applyAlignment="1">
      <alignment horizontal="center"/>
    </xf>
    <xf numFmtId="0" fontId="11" fillId="5" borderId="34" xfId="4" applyFont="1" applyFill="1" applyBorder="1" applyAlignment="1">
      <alignment horizontal="center"/>
    </xf>
    <xf numFmtId="0" fontId="11" fillId="5" borderId="34" xfId="0" applyFont="1" applyFill="1" applyBorder="1" applyAlignment="1">
      <alignment horizontal="center"/>
    </xf>
    <xf numFmtId="3" fontId="32" fillId="5" borderId="34" xfId="0" applyNumberFormat="1" applyFont="1" applyFill="1" applyBorder="1" applyAlignment="1">
      <alignment horizontal="center"/>
    </xf>
    <xf numFmtId="0" fontId="10" fillId="5" borderId="34" xfId="0" applyFont="1" applyFill="1" applyBorder="1" applyAlignment="1">
      <alignment horizontal="right"/>
    </xf>
    <xf numFmtId="1" fontId="33" fillId="5" borderId="34" xfId="0" applyNumberFormat="1" applyFont="1" applyFill="1" applyBorder="1" applyAlignment="1">
      <alignment horizontal="center"/>
    </xf>
    <xf numFmtId="1" fontId="33" fillId="5" borderId="34" xfId="0" applyNumberFormat="1" applyFont="1" applyFill="1" applyBorder="1" applyAlignment="1">
      <alignment horizontal="left"/>
    </xf>
    <xf numFmtId="3" fontId="33" fillId="5" borderId="34" xfId="5" applyNumberFormat="1" applyFont="1" applyFill="1" applyBorder="1" applyAlignment="1">
      <alignment horizontal="center"/>
    </xf>
    <xf numFmtId="3" fontId="33" fillId="5" borderId="34" xfId="0" applyNumberFormat="1" applyFont="1" applyFill="1" applyBorder="1" applyAlignment="1">
      <alignment horizontal="center"/>
    </xf>
    <xf numFmtId="3" fontId="34" fillId="5" borderId="34" xfId="0" applyNumberFormat="1" applyFont="1" applyFill="1" applyBorder="1" applyAlignment="1">
      <alignment horizontal="center"/>
    </xf>
    <xf numFmtId="0" fontId="33" fillId="5" borderId="34" xfId="0" applyFont="1" applyFill="1" applyBorder="1" applyAlignment="1">
      <alignment horizontal="right"/>
    </xf>
    <xf numFmtId="0" fontId="33" fillId="5" borderId="34" xfId="0" applyFont="1" applyFill="1" applyBorder="1" applyAlignment="1">
      <alignment horizontal="center"/>
    </xf>
    <xf numFmtId="1" fontId="10" fillId="5" borderId="0" xfId="0" applyNumberFormat="1" applyFont="1" applyFill="1" applyAlignment="1">
      <alignment horizontal="center"/>
    </xf>
    <xf numFmtId="1" fontId="10" fillId="5" borderId="0" xfId="0" applyNumberFormat="1" applyFont="1" applyFill="1" applyAlignment="1">
      <alignment horizontal="left"/>
    </xf>
    <xf numFmtId="0" fontId="10" fillId="5" borderId="0" xfId="0" applyFont="1" applyFill="1" applyAlignment="1">
      <alignment horizontal="center"/>
    </xf>
    <xf numFmtId="0" fontId="11" fillId="5" borderId="0" xfId="0" applyFont="1" applyFill="1" applyAlignment="1">
      <alignment horizontal="center"/>
    </xf>
    <xf numFmtId="0" fontId="10" fillId="5" borderId="0" xfId="0" applyFont="1" applyFill="1" applyAlignment="1">
      <alignment horizontal="right"/>
    </xf>
    <xf numFmtId="1" fontId="10" fillId="0" borderId="0" xfId="0" applyNumberFormat="1" applyFont="1" applyAlignment="1">
      <alignment horizontal="center"/>
    </xf>
    <xf numFmtId="1" fontId="10" fillId="0" borderId="0" xfId="0" applyNumberFormat="1" applyFont="1" applyAlignment="1">
      <alignment horizontal="left"/>
    </xf>
    <xf numFmtId="0" fontId="10" fillId="0" borderId="0" xfId="0" applyFont="1" applyAlignment="1">
      <alignment horizontal="center"/>
    </xf>
    <xf numFmtId="0" fontId="10" fillId="0" borderId="0" xfId="0" applyFont="1" applyAlignment="1">
      <alignment horizontal="right"/>
    </xf>
    <xf numFmtId="0" fontId="11" fillId="0" borderId="0" xfId="0" applyFont="1" applyAlignment="1">
      <alignment horizontal="center"/>
    </xf>
    <xf numFmtId="0" fontId="36" fillId="14" borderId="39" xfId="6" applyFont="1" applyFill="1" applyBorder="1" applyAlignment="1">
      <alignment horizontal="centerContinuous"/>
    </xf>
    <xf numFmtId="0" fontId="36" fillId="14" borderId="38" xfId="6" applyFont="1" applyFill="1" applyBorder="1" applyAlignment="1">
      <alignment horizontal="centerContinuous" vertical="center"/>
    </xf>
    <xf numFmtId="0" fontId="36" fillId="14" borderId="40" xfId="6" applyFont="1" applyFill="1" applyBorder="1" applyAlignment="1">
      <alignment horizontal="centerContinuous"/>
    </xf>
    <xf numFmtId="0" fontId="36" fillId="14" borderId="40" xfId="6" applyFont="1" applyFill="1" applyBorder="1" applyAlignment="1">
      <alignment horizontal="centerContinuous" vertical="center"/>
    </xf>
    <xf numFmtId="0" fontId="35" fillId="0" borderId="0" xfId="6"/>
    <xf numFmtId="0" fontId="37" fillId="15" borderId="41" xfId="6" applyFont="1" applyFill="1" applyBorder="1" applyAlignment="1">
      <alignment horizontal="center"/>
    </xf>
    <xf numFmtId="0" fontId="37" fillId="16" borderId="42" xfId="6" applyFont="1" applyFill="1" applyBorder="1" applyAlignment="1">
      <alignment horizontal="center"/>
    </xf>
    <xf numFmtId="0" fontId="38" fillId="0" borderId="43" xfId="6" applyFont="1" applyBorder="1" applyAlignment="1">
      <alignment horizontal="center" vertical="justify"/>
    </xf>
    <xf numFmtId="0" fontId="38" fillId="0" borderId="42" xfId="6" applyFont="1" applyBorder="1" applyAlignment="1">
      <alignment horizontal="center" vertical="justify"/>
    </xf>
    <xf numFmtId="0" fontId="37" fillId="16" borderId="44" xfId="6" applyFont="1" applyFill="1" applyBorder="1" applyAlignment="1">
      <alignment horizontal="center"/>
    </xf>
    <xf numFmtId="0" fontId="40" fillId="0" borderId="47" xfId="6" applyFont="1" applyBorder="1" applyAlignment="1">
      <alignment horizontal="center"/>
    </xf>
    <xf numFmtId="0" fontId="39" fillId="0" borderId="48" xfId="6" applyFont="1" applyBorder="1" applyAlignment="1">
      <alignment horizontal="center"/>
    </xf>
    <xf numFmtId="0" fontId="39" fillId="0" borderId="48" xfId="7" applyFont="1" applyBorder="1" applyAlignment="1">
      <alignment horizontal="center"/>
    </xf>
    <xf numFmtId="0" fontId="39" fillId="0" borderId="47" xfId="6" applyFont="1" applyBorder="1" applyAlignment="1">
      <alignment horizontal="center"/>
    </xf>
    <xf numFmtId="0" fontId="39" fillId="0" borderId="48" xfId="3" applyFont="1" applyBorder="1" applyAlignment="1">
      <alignment horizontal="center"/>
    </xf>
    <xf numFmtId="0" fontId="40" fillId="0" borderId="51" xfId="6" applyFont="1" applyBorder="1" applyAlignment="1">
      <alignment horizontal="center"/>
    </xf>
    <xf numFmtId="0" fontId="39" fillId="0" borderId="52" xfId="6" applyFont="1" applyBorder="1" applyAlignment="1">
      <alignment horizontal="center"/>
    </xf>
    <xf numFmtId="0" fontId="41" fillId="0" borderId="51" xfId="7" applyFont="1" applyBorder="1" applyAlignment="1">
      <alignment horizontal="center"/>
    </xf>
    <xf numFmtId="0" fontId="41" fillId="0" borderId="51" xfId="6" applyFont="1" applyBorder="1" applyAlignment="1">
      <alignment horizontal="center"/>
    </xf>
    <xf numFmtId="0" fontId="39" fillId="0" borderId="53" xfId="3" applyFont="1" applyBorder="1" applyAlignment="1">
      <alignment horizontal="center"/>
    </xf>
    <xf numFmtId="0" fontId="39" fillId="0" borderId="51" xfId="6" applyFont="1" applyBorder="1" applyAlignment="1">
      <alignment horizontal="center"/>
    </xf>
    <xf numFmtId="0" fontId="41" fillId="0" borderId="52" xfId="7" applyFont="1" applyBorder="1" applyAlignment="1">
      <alignment horizontal="center"/>
    </xf>
    <xf numFmtId="0" fontId="41" fillId="0" borderId="52" xfId="6" applyFont="1" applyBorder="1" applyAlignment="1">
      <alignment horizontal="center"/>
    </xf>
    <xf numFmtId="0" fontId="39" fillId="0" borderId="51" xfId="3" applyFont="1" applyBorder="1" applyAlignment="1">
      <alignment horizontal="center"/>
    </xf>
    <xf numFmtId="0" fontId="41" fillId="0" borderId="51" xfId="3" applyFont="1" applyBorder="1" applyAlignment="1">
      <alignment horizontal="center"/>
    </xf>
    <xf numFmtId="0" fontId="40" fillId="0" borderId="57" xfId="6" applyFont="1" applyBorder="1" applyAlignment="1">
      <alignment horizontal="center"/>
    </xf>
    <xf numFmtId="0" fontId="41" fillId="0" borderId="58" xfId="7" applyFont="1" applyBorder="1" applyAlignment="1">
      <alignment horizontal="center"/>
    </xf>
    <xf numFmtId="0" fontId="41" fillId="0" borderId="57" xfId="7" applyFont="1" applyBorder="1" applyAlignment="1">
      <alignment horizontal="center"/>
    </xf>
    <xf numFmtId="0" fontId="41" fillId="0" borderId="57" xfId="6" applyFont="1" applyBorder="1" applyAlignment="1">
      <alignment horizontal="center"/>
    </xf>
    <xf numFmtId="0" fontId="41" fillId="0" borderId="59" xfId="6" applyFont="1" applyBorder="1" applyAlignment="1">
      <alignment horizontal="center"/>
    </xf>
    <xf numFmtId="0" fontId="41" fillId="0" borderId="57" xfId="3" applyFont="1" applyBorder="1" applyAlignment="1">
      <alignment horizontal="center"/>
    </xf>
    <xf numFmtId="0" fontId="39" fillId="0" borderId="52" xfId="7" applyFont="1" applyBorder="1" applyAlignment="1">
      <alignment horizontal="center"/>
    </xf>
    <xf numFmtId="0" fontId="39" fillId="0" borderId="53" xfId="6" applyFont="1" applyBorder="1" applyAlignment="1">
      <alignment horizontal="center"/>
    </xf>
    <xf numFmtId="0" fontId="41" fillId="0" borderId="53" xfId="3" applyFont="1" applyBorder="1" applyAlignment="1">
      <alignment horizontal="center"/>
    </xf>
    <xf numFmtId="0" fontId="41" fillId="0" borderId="53" xfId="6" applyFont="1" applyBorder="1" applyAlignment="1">
      <alignment horizontal="center"/>
    </xf>
    <xf numFmtId="0" fontId="41" fillId="0" borderId="61" xfId="6" applyFont="1" applyBorder="1" applyAlignment="1">
      <alignment horizontal="center"/>
    </xf>
    <xf numFmtId="0" fontId="39" fillId="0" borderId="61" xfId="6" applyFont="1" applyBorder="1" applyAlignment="1">
      <alignment horizontal="center"/>
    </xf>
    <xf numFmtId="14" fontId="41" fillId="0" borderId="53" xfId="6" applyNumberFormat="1" applyFont="1" applyBorder="1" applyAlignment="1">
      <alignment horizontal="center"/>
    </xf>
    <xf numFmtId="0" fontId="41" fillId="0" borderId="52" xfId="3" applyFont="1" applyBorder="1" applyAlignment="1">
      <alignment horizontal="center"/>
    </xf>
    <xf numFmtId="0" fontId="40" fillId="0" borderId="64" xfId="6" applyFont="1" applyBorder="1" applyAlignment="1">
      <alignment horizontal="center"/>
    </xf>
    <xf numFmtId="0" fontId="42" fillId="0" borderId="51" xfId="6" applyFont="1" applyBorder="1" applyAlignment="1">
      <alignment horizontal="center"/>
    </xf>
    <xf numFmtId="0" fontId="40" fillId="0" borderId="67" xfId="6" applyFont="1" applyBorder="1" applyAlignment="1">
      <alignment horizontal="center"/>
    </xf>
    <xf numFmtId="0" fontId="39" fillId="0" borderId="52" xfId="6" quotePrefix="1" applyFont="1" applyBorder="1" applyAlignment="1">
      <alignment horizontal="center"/>
    </xf>
    <xf numFmtId="0" fontId="41" fillId="0" borderId="52" xfId="6" quotePrefix="1" applyFont="1" applyBorder="1" applyAlignment="1">
      <alignment horizontal="center"/>
    </xf>
    <xf numFmtId="0" fontId="42" fillId="0" borderId="52" xfId="6" applyFont="1" applyBorder="1" applyAlignment="1">
      <alignment horizontal="center"/>
    </xf>
    <xf numFmtId="0" fontId="40" fillId="0" borderId="59" xfId="6" applyFont="1" applyBorder="1" applyAlignment="1">
      <alignment horizontal="center"/>
    </xf>
    <xf numFmtId="0" fontId="39" fillId="0" borderId="64" xfId="7" applyFont="1" applyBorder="1" applyAlignment="1">
      <alignment horizontal="center"/>
    </xf>
    <xf numFmtId="0" fontId="39" fillId="0" borderId="64" xfId="6" applyFont="1" applyBorder="1" applyAlignment="1">
      <alignment horizontal="center"/>
    </xf>
    <xf numFmtId="0" fontId="39" fillId="17" borderId="64" xfId="7" applyFont="1" applyFill="1" applyBorder="1" applyAlignment="1">
      <alignment horizontal="center"/>
    </xf>
    <xf numFmtId="0" fontId="39" fillId="0" borderId="67" xfId="7" applyFont="1" applyBorder="1" applyAlignment="1">
      <alignment horizontal="center"/>
    </xf>
    <xf numFmtId="0" fontId="39" fillId="0" borderId="69" xfId="6" applyFont="1" applyBorder="1" applyAlignment="1">
      <alignment horizontal="center"/>
    </xf>
    <xf numFmtId="0" fontId="41" fillId="17" borderId="51" xfId="6" applyFont="1" applyFill="1" applyBorder="1" applyAlignment="1">
      <alignment horizontal="center"/>
    </xf>
    <xf numFmtId="0" fontId="41" fillId="17" borderId="52" xfId="6" applyFont="1" applyFill="1" applyBorder="1" applyAlignment="1">
      <alignment horizontal="center"/>
    </xf>
    <xf numFmtId="0" fontId="41" fillId="0" borderId="69" xfId="7" applyFont="1" applyBorder="1" applyAlignment="1">
      <alignment horizontal="center"/>
    </xf>
    <xf numFmtId="0" fontId="41" fillId="0" borderId="69" xfId="6" applyFont="1" applyBorder="1" applyAlignment="1">
      <alignment horizontal="center"/>
    </xf>
    <xf numFmtId="0" fontId="41" fillId="0" borderId="58" xfId="6" applyFont="1" applyBorder="1" applyAlignment="1">
      <alignment horizontal="center"/>
    </xf>
    <xf numFmtId="0" fontId="41" fillId="0" borderId="70" xfId="6" applyFont="1" applyBorder="1" applyAlignment="1">
      <alignment horizontal="center"/>
    </xf>
    <xf numFmtId="0" fontId="39" fillId="0" borderId="51" xfId="7" applyFont="1" applyBorder="1" applyAlignment="1">
      <alignment horizontal="center"/>
    </xf>
    <xf numFmtId="0" fontId="39" fillId="0" borderId="47" xfId="3" applyFont="1" applyBorder="1" applyAlignment="1">
      <alignment horizontal="center"/>
    </xf>
    <xf numFmtId="0" fontId="42" fillId="0" borderId="51" xfId="7" applyFont="1" applyBorder="1" applyAlignment="1">
      <alignment horizontal="center"/>
    </xf>
    <xf numFmtId="0" fontId="42" fillId="0" borderId="52" xfId="7" applyFont="1" applyBorder="1" applyAlignment="1">
      <alignment horizontal="center"/>
    </xf>
    <xf numFmtId="0" fontId="39" fillId="0" borderId="47" xfId="7" applyFont="1" applyBorder="1" applyAlignment="1">
      <alignment horizontal="center"/>
    </xf>
    <xf numFmtId="0" fontId="40" fillId="0" borderId="48" xfId="7" applyFont="1" applyBorder="1" applyAlignment="1">
      <alignment horizontal="center"/>
    </xf>
    <xf numFmtId="0" fontId="42" fillId="0" borderId="61" xfId="7" applyFont="1" applyBorder="1" applyAlignment="1">
      <alignment horizontal="center"/>
    </xf>
    <xf numFmtId="0" fontId="42" fillId="0" borderId="57" xfId="7" applyFont="1" applyBorder="1" applyAlignment="1">
      <alignment horizontal="center"/>
    </xf>
    <xf numFmtId="0" fontId="40" fillId="0" borderId="48" xfId="6" applyFont="1" applyBorder="1" applyAlignment="1">
      <alignment horizontal="center"/>
    </xf>
    <xf numFmtId="0" fontId="40" fillId="0" borderId="53" xfId="6" applyFont="1" applyBorder="1" applyAlignment="1">
      <alignment horizontal="center"/>
    </xf>
    <xf numFmtId="0" fontId="39" fillId="0" borderId="53" xfId="7" applyFont="1" applyBorder="1" applyAlignment="1">
      <alignment horizontal="center"/>
    </xf>
    <xf numFmtId="0" fontId="41" fillId="0" borderId="61" xfId="7" applyFont="1" applyBorder="1" applyAlignment="1">
      <alignment horizontal="center"/>
    </xf>
    <xf numFmtId="0" fontId="41" fillId="0" borderId="59" xfId="7" applyFont="1" applyBorder="1" applyAlignment="1">
      <alignment horizontal="center"/>
    </xf>
    <xf numFmtId="0" fontId="38" fillId="15" borderId="71" xfId="6" applyFont="1" applyFill="1" applyBorder="1" applyAlignment="1">
      <alignment horizontal="center"/>
    </xf>
    <xf numFmtId="0" fontId="38" fillId="16" borderId="72" xfId="6" applyFont="1" applyFill="1" applyBorder="1" applyAlignment="1">
      <alignment horizontal="center"/>
    </xf>
    <xf numFmtId="0" fontId="38" fillId="0" borderId="59" xfId="6" applyFont="1" applyBorder="1" applyAlignment="1">
      <alignment horizontal="center"/>
    </xf>
    <xf numFmtId="0" fontId="38" fillId="0" borderId="73" xfId="6" applyFont="1" applyBorder="1" applyAlignment="1">
      <alignment horizontal="center"/>
    </xf>
    <xf numFmtId="0" fontId="38" fillId="0" borderId="65" xfId="6" applyFont="1" applyBorder="1" applyAlignment="1">
      <alignment horizontal="center"/>
    </xf>
    <xf numFmtId="0" fontId="38" fillId="16" borderId="60" xfId="6" applyFont="1" applyFill="1" applyBorder="1" applyAlignment="1">
      <alignment horizontal="center"/>
    </xf>
    <xf numFmtId="0" fontId="10" fillId="0" borderId="0" xfId="6" applyFont="1"/>
    <xf numFmtId="0" fontId="44" fillId="0" borderId="0" xfId="0" applyFont="1"/>
    <xf numFmtId="0" fontId="45" fillId="0" borderId="37" xfId="0" applyFont="1" applyBorder="1"/>
    <xf numFmtId="0" fontId="45" fillId="0" borderId="75" xfId="0" applyFont="1" applyBorder="1"/>
    <xf numFmtId="167" fontId="5" fillId="19" borderId="65" xfId="0" applyNumberFormat="1" applyFont="1" applyFill="1" applyBorder="1" applyProtection="1">
      <protection locked="0"/>
    </xf>
    <xf numFmtId="167" fontId="5" fillId="19" borderId="59" xfId="0" applyNumberFormat="1" applyFont="1" applyFill="1" applyBorder="1" applyProtection="1">
      <protection locked="0"/>
    </xf>
    <xf numFmtId="0" fontId="45" fillId="0" borderId="34" xfId="0" applyFont="1" applyBorder="1" applyAlignment="1">
      <alignment horizontal="center"/>
    </xf>
    <xf numFmtId="0" fontId="45" fillId="0" borderId="77" xfId="0" applyFont="1" applyBorder="1" applyAlignment="1">
      <alignment horizontal="left"/>
    </xf>
    <xf numFmtId="0" fontId="45" fillId="0" borderId="41" xfId="0" applyFont="1" applyBorder="1"/>
    <xf numFmtId="168" fontId="5" fillId="0" borderId="42" xfId="0" applyNumberFormat="1" applyFont="1" applyBorder="1" applyAlignment="1" applyProtection="1">
      <alignment horizontal="center"/>
      <protection locked="0"/>
    </xf>
    <xf numFmtId="0" fontId="5" fillId="0" borderId="44" xfId="0" applyFont="1" applyBorder="1"/>
    <xf numFmtId="0" fontId="45" fillId="0" borderId="79" xfId="0" applyFont="1" applyBorder="1"/>
    <xf numFmtId="0" fontId="0" fillId="0" borderId="80" xfId="1" applyNumberFormat="1" applyFont="1" applyBorder="1" applyProtection="1">
      <protection locked="0"/>
    </xf>
    <xf numFmtId="0" fontId="5" fillId="0" borderId="77" xfId="1" applyNumberFormat="1" applyFont="1" applyBorder="1"/>
    <xf numFmtId="44" fontId="0" fillId="0" borderId="34" xfId="1" applyFont="1" applyBorder="1"/>
    <xf numFmtId="44" fontId="5" fillId="0" borderId="81" xfId="1" applyFont="1" applyBorder="1"/>
    <xf numFmtId="44" fontId="0" fillId="0" borderId="42" xfId="1" applyFont="1" applyBorder="1" applyProtection="1">
      <protection locked="0"/>
    </xf>
    <xf numFmtId="44" fontId="5" fillId="0" borderId="44" xfId="1" applyFont="1" applyBorder="1"/>
    <xf numFmtId="44" fontId="0" fillId="0" borderId="80" xfId="1" applyFont="1" applyBorder="1" applyProtection="1">
      <protection locked="0"/>
    </xf>
    <xf numFmtId="44" fontId="5" fillId="0" borderId="77" xfId="1" applyFont="1" applyBorder="1"/>
    <xf numFmtId="44" fontId="0" fillId="0" borderId="4" xfId="1" applyFont="1" applyBorder="1" applyProtection="1">
      <protection locked="0"/>
    </xf>
    <xf numFmtId="44" fontId="5" fillId="0" borderId="54" xfId="1" applyFont="1" applyBorder="1"/>
    <xf numFmtId="0" fontId="45" fillId="0" borderId="50" xfId="0" applyFont="1" applyBorder="1"/>
    <xf numFmtId="44" fontId="0" fillId="0" borderId="34" xfId="1" applyFont="1" applyBorder="1" applyProtection="1">
      <protection locked="0"/>
    </xf>
    <xf numFmtId="0" fontId="45" fillId="0" borderId="34" xfId="0" applyFont="1" applyBorder="1"/>
    <xf numFmtId="44" fontId="5" fillId="0" borderId="34" xfId="1" applyFont="1" applyBorder="1"/>
    <xf numFmtId="0" fontId="45" fillId="18" borderId="69" xfId="0" applyFont="1" applyFill="1" applyBorder="1"/>
    <xf numFmtId="169" fontId="0" fillId="0" borderId="34" xfId="0" applyNumberFormat="1" applyBorder="1" applyProtection="1">
      <protection locked="0"/>
    </xf>
    <xf numFmtId="169" fontId="0" fillId="0" borderId="34" xfId="0" applyNumberFormat="1" applyBorder="1"/>
    <xf numFmtId="0" fontId="45" fillId="0" borderId="68" xfId="0" applyFont="1" applyBorder="1"/>
    <xf numFmtId="44" fontId="5" fillId="0" borderId="57" xfId="1" applyFont="1" applyBorder="1"/>
    <xf numFmtId="44" fontId="5" fillId="0" borderId="59" xfId="1" applyFont="1" applyBorder="1"/>
    <xf numFmtId="44" fontId="5" fillId="0" borderId="82" xfId="1" applyFont="1" applyBorder="1"/>
    <xf numFmtId="0" fontId="45" fillId="0" borderId="0" xfId="0" applyFont="1"/>
    <xf numFmtId="44" fontId="5" fillId="0" borderId="0" xfId="0" applyNumberFormat="1" applyFont="1"/>
    <xf numFmtId="44" fontId="5" fillId="0" borderId="83" xfId="0" applyNumberFormat="1" applyFont="1" applyBorder="1"/>
    <xf numFmtId="0" fontId="5" fillId="0" borderId="0" xfId="0" applyFont="1" applyAlignment="1">
      <alignment horizontal="center"/>
    </xf>
    <xf numFmtId="0" fontId="15" fillId="5" borderId="0" xfId="9" applyFont="1" applyFill="1" applyAlignment="1">
      <alignment vertical="top"/>
    </xf>
    <xf numFmtId="0" fontId="15" fillId="20" borderId="0" xfId="9" applyFont="1" applyFill="1" applyAlignment="1">
      <alignment vertical="top"/>
    </xf>
    <xf numFmtId="0" fontId="49" fillId="20" borderId="0" xfId="9" applyFont="1" applyFill="1"/>
    <xf numFmtId="0" fontId="10" fillId="5" borderId="0" xfId="9" applyFont="1" applyFill="1"/>
    <xf numFmtId="0" fontId="51" fillId="5" borderId="0" xfId="10" applyFont="1" applyFill="1" applyProtection="1">
      <alignment vertical="top"/>
    </xf>
    <xf numFmtId="0" fontId="16" fillId="20" borderId="0" xfId="9" applyFont="1" applyFill="1" applyAlignment="1">
      <alignment horizontal="left"/>
    </xf>
    <xf numFmtId="0" fontId="10" fillId="20" borderId="0" xfId="9" applyFont="1" applyFill="1"/>
    <xf numFmtId="0" fontId="16" fillId="20" borderId="73" xfId="9" applyFont="1" applyFill="1" applyBorder="1"/>
    <xf numFmtId="0" fontId="52" fillId="20" borderId="73" xfId="9" applyFont="1" applyFill="1" applyBorder="1" applyAlignment="1">
      <alignment vertical="center"/>
    </xf>
    <xf numFmtId="0" fontId="10" fillId="20" borderId="0" xfId="9" applyFont="1" applyFill="1" applyAlignment="1">
      <alignment horizontal="right" vertical="center"/>
    </xf>
    <xf numFmtId="0" fontId="10" fillId="5" borderId="73" xfId="9" applyFont="1" applyFill="1" applyBorder="1"/>
    <xf numFmtId="0" fontId="52" fillId="20" borderId="73" xfId="9" applyFont="1" applyFill="1" applyBorder="1" applyAlignment="1">
      <alignment horizontal="center" vertical="center"/>
    </xf>
    <xf numFmtId="0" fontId="10" fillId="20" borderId="73" xfId="9" applyFont="1" applyFill="1" applyBorder="1" applyAlignment="1">
      <alignment horizontal="right" vertical="center"/>
    </xf>
    <xf numFmtId="0" fontId="16" fillId="5" borderId="0" xfId="9" applyFont="1" applyFill="1" applyAlignment="1">
      <alignment horizontal="right" wrapText="1"/>
    </xf>
    <xf numFmtId="0" fontId="16" fillId="5" borderId="1" xfId="9" applyFont="1" applyFill="1" applyBorder="1"/>
    <xf numFmtId="3" fontId="10" fillId="5" borderId="0" xfId="9" applyNumberFormat="1" applyFont="1" applyFill="1"/>
    <xf numFmtId="3" fontId="16" fillId="5" borderId="0" xfId="9" applyNumberFormat="1" applyFont="1" applyFill="1" applyAlignment="1">
      <alignment horizontal="right" wrapText="1"/>
    </xf>
    <xf numFmtId="3" fontId="16" fillId="5" borderId="0" xfId="9" applyNumberFormat="1" applyFont="1" applyFill="1"/>
    <xf numFmtId="0" fontId="16" fillId="5" borderId="35" xfId="9" applyFont="1" applyFill="1" applyBorder="1"/>
    <xf numFmtId="0" fontId="10" fillId="20" borderId="35" xfId="9" applyFont="1" applyFill="1" applyBorder="1" applyAlignment="1">
      <alignment horizontal="right"/>
    </xf>
    <xf numFmtId="0" fontId="16" fillId="5" borderId="0" xfId="9" applyFont="1" applyFill="1"/>
    <xf numFmtId="0" fontId="16" fillId="5" borderId="0" xfId="9" applyFont="1" applyFill="1" applyAlignment="1">
      <alignment horizontal="right"/>
    </xf>
    <xf numFmtId="49" fontId="16" fillId="5" borderId="0" xfId="9" applyNumberFormat="1" applyFont="1" applyFill="1" applyAlignment="1">
      <alignment horizontal="right"/>
    </xf>
    <xf numFmtId="0" fontId="16" fillId="20" borderId="0" xfId="9" applyFont="1" applyFill="1"/>
    <xf numFmtId="0" fontId="10" fillId="5" borderId="0" xfId="9" applyFont="1" applyFill="1" applyAlignment="1">
      <alignment horizontal="right"/>
    </xf>
    <xf numFmtId="9" fontId="53" fillId="5" borderId="0" xfId="9" applyNumberFormat="1" applyFont="1" applyFill="1" applyAlignment="1">
      <alignment horizontal="right"/>
    </xf>
    <xf numFmtId="9" fontId="53" fillId="5" borderId="0" xfId="11" applyFont="1" applyFill="1" applyAlignment="1">
      <alignment horizontal="right"/>
    </xf>
    <xf numFmtId="49" fontId="10" fillId="5" borderId="0" xfId="9" applyNumberFormat="1" applyFont="1" applyFill="1" applyAlignment="1">
      <alignment horizontal="right"/>
    </xf>
    <xf numFmtId="0" fontId="16" fillId="5" borderId="1" xfId="9" applyFont="1" applyFill="1" applyBorder="1" applyAlignment="1">
      <alignment horizontal="right"/>
    </xf>
    <xf numFmtId="0" fontId="54" fillId="5" borderId="1" xfId="9" applyFont="1" applyFill="1" applyBorder="1" applyAlignment="1">
      <alignment horizontal="right"/>
    </xf>
    <xf numFmtId="49" fontId="16" fillId="5" borderId="1" xfId="9" applyNumberFormat="1" applyFont="1" applyFill="1" applyBorder="1" applyAlignment="1">
      <alignment horizontal="right"/>
    </xf>
    <xf numFmtId="3" fontId="10" fillId="5" borderId="1" xfId="9" applyNumberFormat="1" applyFont="1" applyFill="1" applyBorder="1"/>
    <xf numFmtId="0" fontId="10" fillId="20" borderId="0" xfId="9" applyFont="1" applyFill="1" applyAlignment="1">
      <alignment wrapText="1"/>
    </xf>
    <xf numFmtId="0" fontId="10" fillId="20" borderId="0" xfId="9" applyFont="1" applyFill="1" applyAlignment="1">
      <alignment horizontal="right" wrapText="1"/>
    </xf>
    <xf numFmtId="0" fontId="53" fillId="20" borderId="0" xfId="9" applyFont="1" applyFill="1" applyAlignment="1">
      <alignment horizontal="right" wrapText="1"/>
    </xf>
    <xf numFmtId="0" fontId="16" fillId="20" borderId="0" xfId="9" applyFont="1" applyFill="1" applyAlignment="1">
      <alignment horizontal="right" wrapText="1"/>
    </xf>
    <xf numFmtId="0" fontId="55" fillId="5" borderId="0" xfId="12" applyFont="1" applyFill="1" applyAlignment="1">
      <alignment horizontal="right"/>
    </xf>
    <xf numFmtId="0" fontId="56" fillId="5" borderId="0" xfId="12" applyFont="1" applyFill="1" applyAlignment="1">
      <alignment horizontal="right"/>
    </xf>
    <xf numFmtId="0" fontId="57" fillId="5" borderId="0" xfId="12" applyFont="1" applyFill="1" applyAlignment="1">
      <alignment horizontal="right"/>
    </xf>
    <xf numFmtId="0" fontId="53" fillId="5" borderId="0" xfId="9" applyFont="1" applyFill="1" applyAlignment="1">
      <alignment horizontal="right"/>
    </xf>
    <xf numFmtId="3" fontId="10" fillId="5" borderId="0" xfId="9" applyNumberFormat="1" applyFont="1" applyFill="1" applyAlignment="1">
      <alignment horizontal="right"/>
    </xf>
    <xf numFmtId="3" fontId="10" fillId="20" borderId="0" xfId="9" applyNumberFormat="1" applyFont="1" applyFill="1" applyAlignment="1">
      <alignment horizontal="right"/>
    </xf>
    <xf numFmtId="0" fontId="10" fillId="20" borderId="0" xfId="9" applyFont="1" applyFill="1" applyAlignment="1">
      <alignment horizontal="left" indent="2"/>
    </xf>
    <xf numFmtId="0" fontId="32" fillId="5" borderId="0" xfId="12" applyFill="1" applyAlignment="1">
      <alignment horizontal="right"/>
    </xf>
    <xf numFmtId="9" fontId="58" fillId="5" borderId="0" xfId="12" applyNumberFormat="1" applyFont="1" applyFill="1" applyAlignment="1">
      <alignment horizontal="right"/>
    </xf>
    <xf numFmtId="9" fontId="53" fillId="5" borderId="0" xfId="11" applyFont="1" applyFill="1"/>
    <xf numFmtId="9" fontId="10" fillId="5" borderId="0" xfId="11" applyFont="1" applyFill="1"/>
    <xf numFmtId="170" fontId="53" fillId="5" borderId="0" xfId="11" applyNumberFormat="1" applyFont="1" applyFill="1" applyAlignment="1">
      <alignment horizontal="right"/>
    </xf>
    <xf numFmtId="0" fontId="10" fillId="20" borderId="1" xfId="9" applyFont="1" applyFill="1" applyBorder="1" applyAlignment="1">
      <alignment horizontal="left" indent="2"/>
    </xf>
    <xf numFmtId="0" fontId="10" fillId="5" borderId="1" xfId="9" applyFont="1" applyFill="1" applyBorder="1" applyAlignment="1">
      <alignment horizontal="right"/>
    </xf>
    <xf numFmtId="0" fontId="53" fillId="5" borderId="1" xfId="9" applyFont="1" applyFill="1" applyBorder="1" applyAlignment="1">
      <alignment horizontal="right"/>
    </xf>
    <xf numFmtId="3" fontId="10" fillId="5" borderId="1" xfId="9" applyNumberFormat="1" applyFont="1" applyFill="1" applyBorder="1" applyAlignment="1">
      <alignment horizontal="right"/>
    </xf>
    <xf numFmtId="3" fontId="10" fillId="20" borderId="1" xfId="9" applyNumberFormat="1" applyFont="1" applyFill="1" applyBorder="1" applyAlignment="1">
      <alignment horizontal="right"/>
    </xf>
    <xf numFmtId="0" fontId="10" fillId="5" borderId="1" xfId="9" applyFont="1" applyFill="1" applyBorder="1"/>
    <xf numFmtId="0" fontId="59" fillId="5" borderId="0" xfId="9" applyFont="1" applyFill="1" applyAlignment="1">
      <alignment horizontal="right"/>
    </xf>
    <xf numFmtId="0" fontId="60" fillId="5" borderId="0" xfId="9" applyFont="1" applyFill="1" applyAlignment="1">
      <alignment horizontal="right"/>
    </xf>
    <xf numFmtId="0" fontId="54" fillId="5" borderId="0" xfId="9" applyFont="1" applyFill="1" applyAlignment="1">
      <alignment horizontal="right"/>
    </xf>
    <xf numFmtId="3" fontId="16" fillId="5" borderId="0" xfId="9" applyNumberFormat="1" applyFont="1" applyFill="1" applyAlignment="1">
      <alignment horizontal="right"/>
    </xf>
    <xf numFmtId="3" fontId="16" fillId="20" borderId="0" xfId="9" applyNumberFormat="1" applyFont="1" applyFill="1" applyAlignment="1">
      <alignment horizontal="right"/>
    </xf>
    <xf numFmtId="0" fontId="32" fillId="5" borderId="0" xfId="12" applyFill="1"/>
    <xf numFmtId="9" fontId="10" fillId="5" borderId="0" xfId="9" applyNumberFormat="1" applyFont="1" applyFill="1"/>
    <xf numFmtId="0" fontId="10" fillId="5" borderId="1" xfId="9" applyFont="1" applyFill="1" applyBorder="1" applyAlignment="1">
      <alignment horizontal="right" indent="2"/>
    </xf>
    <xf numFmtId="0" fontId="53" fillId="5" borderId="1" xfId="9" applyFont="1" applyFill="1" applyBorder="1" applyAlignment="1">
      <alignment horizontal="right" indent="2"/>
    </xf>
    <xf numFmtId="0" fontId="10" fillId="5" borderId="0" xfId="9" applyFont="1" applyFill="1" applyAlignment="1">
      <alignment horizontal="right" indent="2"/>
    </xf>
    <xf numFmtId="0" fontId="53" fillId="5" borderId="0" xfId="9" applyFont="1" applyFill="1" applyAlignment="1">
      <alignment horizontal="right" indent="2"/>
    </xf>
    <xf numFmtId="9" fontId="58" fillId="5" borderId="0" xfId="12" applyNumberFormat="1" applyFont="1" applyFill="1"/>
    <xf numFmtId="0" fontId="10" fillId="20" borderId="73" xfId="9" applyFont="1" applyFill="1" applyBorder="1" applyAlignment="1">
      <alignment horizontal="left" indent="2"/>
    </xf>
    <xf numFmtId="0" fontId="10" fillId="5" borderId="73" xfId="9" applyFont="1" applyFill="1" applyBorder="1" applyAlignment="1">
      <alignment horizontal="left" indent="2"/>
    </xf>
    <xf numFmtId="0" fontId="53" fillId="5" borderId="73" xfId="9" applyFont="1" applyFill="1" applyBorder="1" applyAlignment="1">
      <alignment horizontal="left" indent="2"/>
    </xf>
    <xf numFmtId="3" fontId="10" fillId="5" borderId="73" xfId="9" applyNumberFormat="1" applyFont="1" applyFill="1" applyBorder="1"/>
    <xf numFmtId="3" fontId="53" fillId="5" borderId="73" xfId="9" applyNumberFormat="1" applyFont="1" applyFill="1" applyBorder="1"/>
    <xf numFmtId="3" fontId="10" fillId="20" borderId="73" xfId="9" applyNumberFormat="1" applyFont="1" applyFill="1" applyBorder="1"/>
    <xf numFmtId="0" fontId="10" fillId="5" borderId="0" xfId="9" applyFont="1" applyFill="1" applyAlignment="1">
      <alignment horizontal="left" indent="2"/>
    </xf>
    <xf numFmtId="0" fontId="53" fillId="5" borderId="0" xfId="9" applyFont="1" applyFill="1" applyAlignment="1">
      <alignment horizontal="left" indent="2"/>
    </xf>
    <xf numFmtId="3" fontId="53" fillId="5" borderId="0" xfId="9" applyNumberFormat="1" applyFont="1" applyFill="1"/>
    <xf numFmtId="3" fontId="10" fillId="20" borderId="0" xfId="9" applyNumberFormat="1" applyFont="1" applyFill="1"/>
    <xf numFmtId="0" fontId="61" fillId="5" borderId="0" xfId="9" applyFont="1" applyFill="1" applyAlignment="1">
      <alignment vertical="top" wrapText="1"/>
    </xf>
    <xf numFmtId="0" fontId="61" fillId="5" borderId="0" xfId="9" applyFont="1" applyFill="1"/>
    <xf numFmtId="0" fontId="62" fillId="20" borderId="73" xfId="9" applyFont="1" applyFill="1" applyBorder="1" applyAlignment="1">
      <alignment vertical="center"/>
    </xf>
    <xf numFmtId="9" fontId="53" fillId="20" borderId="0" xfId="9" applyNumberFormat="1" applyFont="1" applyFill="1" applyAlignment="1">
      <alignment horizontal="right"/>
    </xf>
    <xf numFmtId="9" fontId="10" fillId="20" borderId="0" xfId="9" applyNumberFormat="1" applyFont="1" applyFill="1" applyAlignment="1">
      <alignment horizontal="right"/>
    </xf>
    <xf numFmtId="3" fontId="10" fillId="5" borderId="73" xfId="9" applyNumberFormat="1" applyFont="1" applyFill="1" applyBorder="1" applyAlignment="1">
      <alignment horizontal="right"/>
    </xf>
    <xf numFmtId="3" fontId="10" fillId="20" borderId="73" xfId="9" applyNumberFormat="1" applyFont="1" applyFill="1" applyBorder="1" applyAlignment="1">
      <alignment horizontal="right"/>
    </xf>
    <xf numFmtId="0" fontId="63" fillId="5" borderId="0" xfId="9" applyFont="1" applyFill="1"/>
    <xf numFmtId="0" fontId="61" fillId="0" borderId="0" xfId="9" applyFont="1"/>
    <xf numFmtId="0" fontId="0" fillId="0" borderId="0" xfId="0" applyAlignment="1">
      <alignment horizontal="center"/>
    </xf>
    <xf numFmtId="0" fontId="65" fillId="0" borderId="0" xfId="0" applyFont="1" applyAlignment="1">
      <alignment vertical="center"/>
    </xf>
    <xf numFmtId="0" fontId="67" fillId="0" borderId="0" xfId="0" applyFont="1"/>
    <xf numFmtId="0" fontId="67" fillId="0" borderId="0" xfId="0" applyFont="1" applyAlignment="1">
      <alignment horizontal="center"/>
    </xf>
    <xf numFmtId="0" fontId="68" fillId="0" borderId="34" xfId="0" applyFont="1" applyBorder="1" applyAlignment="1">
      <alignment horizontal="left" vertical="center"/>
    </xf>
    <xf numFmtId="0" fontId="69" fillId="0" borderId="34" xfId="0" applyFont="1" applyBorder="1" applyAlignment="1" applyProtection="1">
      <alignment horizontal="center" vertical="center"/>
      <protection locked="0"/>
    </xf>
    <xf numFmtId="0" fontId="68" fillId="0" borderId="34" xfId="0" applyFont="1" applyBorder="1" applyAlignment="1">
      <alignment horizontal="left" vertical="center" wrapText="1"/>
    </xf>
    <xf numFmtId="0" fontId="6" fillId="0" borderId="34" xfId="0" applyFont="1" applyBorder="1" applyAlignment="1" applyProtection="1">
      <alignment horizontal="center"/>
      <protection locked="0"/>
    </xf>
    <xf numFmtId="0" fontId="6" fillId="0" borderId="0" xfId="0" applyFont="1"/>
    <xf numFmtId="0" fontId="0" fillId="0" borderId="0" xfId="0" applyAlignment="1">
      <alignment horizontal="center" vertical="center"/>
    </xf>
    <xf numFmtId="0" fontId="70" fillId="0" borderId="0" xfId="0" applyFont="1" applyAlignment="1">
      <alignment horizontal="center" vertical="center"/>
    </xf>
    <xf numFmtId="171" fontId="5" fillId="0" borderId="0" xfId="5" applyNumberFormat="1" applyFont="1"/>
    <xf numFmtId="171" fontId="5" fillId="0" borderId="0" xfId="0" applyNumberFormat="1" applyFont="1"/>
    <xf numFmtId="172" fontId="0" fillId="0" borderId="0" xfId="0" applyNumberFormat="1"/>
    <xf numFmtId="0" fontId="71" fillId="0" borderId="34" xfId="0" applyFont="1" applyBorder="1" applyAlignment="1">
      <alignment horizontal="center"/>
    </xf>
    <xf numFmtId="172" fontId="6" fillId="0" borderId="34" xfId="5" applyNumberFormat="1" applyFont="1" applyBorder="1" applyAlignment="1">
      <alignment horizontal="center"/>
    </xf>
    <xf numFmtId="0" fontId="73" fillId="0" borderId="34" xfId="0" applyFont="1" applyBorder="1" applyAlignment="1">
      <alignment horizontal="left" vertical="center"/>
    </xf>
    <xf numFmtId="0" fontId="73" fillId="0" borderId="34" xfId="0" applyFont="1" applyBorder="1" applyAlignment="1">
      <alignment horizontal="left" vertical="center" wrapText="1"/>
    </xf>
    <xf numFmtId="0" fontId="74" fillId="0" borderId="0" xfId="0" applyFont="1"/>
    <xf numFmtId="0" fontId="74" fillId="0" borderId="0" xfId="0" applyFont="1" applyAlignment="1">
      <alignment horizontal="center"/>
    </xf>
    <xf numFmtId="0" fontId="75" fillId="0" borderId="0" xfId="0" applyFont="1"/>
    <xf numFmtId="0" fontId="76" fillId="21" borderId="0" xfId="0" applyFont="1" applyFill="1" applyAlignment="1">
      <alignment horizontal="center"/>
    </xf>
    <xf numFmtId="0" fontId="74" fillId="0" borderId="0" xfId="0" applyFont="1" applyAlignment="1">
      <alignment vertical="top" wrapText="1"/>
    </xf>
    <xf numFmtId="0" fontId="77" fillId="22" borderId="0" xfId="0" applyFont="1" applyFill="1" applyAlignment="1">
      <alignment vertical="top" wrapText="1"/>
    </xf>
    <xf numFmtId="0" fontId="78" fillId="22" borderId="0" xfId="0" applyFont="1" applyFill="1" applyAlignment="1">
      <alignment vertical="top" wrapText="1"/>
    </xf>
    <xf numFmtId="0" fontId="76" fillId="22" borderId="0" xfId="0" applyFont="1" applyFill="1" applyAlignment="1">
      <alignment horizontal="center" vertical="top" wrapText="1"/>
    </xf>
    <xf numFmtId="0" fontId="79" fillId="0" borderId="0" xfId="0" applyFont="1"/>
    <xf numFmtId="0" fontId="79" fillId="0" borderId="0" xfId="0" applyFont="1" applyAlignment="1">
      <alignment horizontal="right"/>
    </xf>
    <xf numFmtId="0" fontId="81" fillId="5" borderId="0" xfId="0" applyFont="1" applyFill="1"/>
    <xf numFmtId="0" fontId="82" fillId="0" borderId="0" xfId="0" applyFont="1" applyAlignment="1">
      <alignment horizontal="left" vertical="center" indent="2"/>
    </xf>
    <xf numFmtId="0" fontId="0" fillId="5" borderId="0" xfId="0" applyFill="1" applyAlignment="1">
      <alignment horizontal="center"/>
    </xf>
    <xf numFmtId="0" fontId="86" fillId="27" borderId="87" xfId="0" applyFont="1" applyFill="1" applyBorder="1" applyAlignment="1">
      <alignment horizontal="left"/>
    </xf>
    <xf numFmtId="0" fontId="86" fillId="27" borderId="88" xfId="0" applyFont="1" applyFill="1" applyBorder="1" applyAlignment="1">
      <alignment horizontal="left"/>
    </xf>
    <xf numFmtId="0" fontId="86" fillId="27" borderId="88" xfId="0" applyFont="1" applyFill="1" applyBorder="1" applyAlignment="1">
      <alignment horizontal="left" wrapText="1"/>
    </xf>
    <xf numFmtId="0" fontId="86" fillId="27" borderId="89" xfId="0" applyFont="1" applyFill="1" applyBorder="1" applyAlignment="1">
      <alignment horizontal="left" wrapText="1"/>
    </xf>
    <xf numFmtId="0" fontId="87" fillId="5" borderId="86" xfId="0" applyFont="1" applyFill="1" applyBorder="1" applyAlignment="1">
      <alignment vertical="center" wrapText="1"/>
    </xf>
    <xf numFmtId="164" fontId="87" fillId="5" borderId="86" xfId="0" applyNumberFormat="1" applyFont="1" applyFill="1" applyBorder="1" applyAlignment="1">
      <alignment vertical="center" wrapText="1"/>
    </xf>
    <xf numFmtId="0" fontId="88" fillId="5" borderId="86" xfId="0" applyFont="1" applyFill="1" applyBorder="1" applyAlignment="1">
      <alignment vertical="center" wrapText="1"/>
    </xf>
    <xf numFmtId="0" fontId="88" fillId="5" borderId="86" xfId="0" applyFont="1" applyFill="1" applyBorder="1" applyAlignment="1">
      <alignment horizontal="left" vertical="center" wrapText="1" indent="1"/>
    </xf>
    <xf numFmtId="164" fontId="88" fillId="5" borderId="86" xfId="0" applyNumberFormat="1" applyFont="1" applyFill="1" applyBorder="1" applyAlignment="1">
      <alignment vertical="center" wrapText="1"/>
    </xf>
    <xf numFmtId="0" fontId="90" fillId="0" borderId="0" xfId="8" applyFont="1" applyAlignment="1">
      <alignment horizontal="left" vertical="center"/>
    </xf>
    <xf numFmtId="0" fontId="86" fillId="27" borderId="91" xfId="0" applyFont="1" applyFill="1" applyBorder="1" applyAlignment="1">
      <alignment horizontal="left" wrapText="1"/>
    </xf>
    <xf numFmtId="0" fontId="86" fillId="27" borderId="92" xfId="0" applyFont="1" applyFill="1" applyBorder="1" applyAlignment="1">
      <alignment horizontal="left" wrapText="1"/>
    </xf>
    <xf numFmtId="0" fontId="86" fillId="27" borderId="93" xfId="0" applyFont="1" applyFill="1" applyBorder="1" applyAlignment="1">
      <alignment horizontal="left" wrapText="1"/>
    </xf>
    <xf numFmtId="0" fontId="5" fillId="28" borderId="94" xfId="0" applyFont="1" applyFill="1" applyBorder="1"/>
    <xf numFmtId="0" fontId="0" fillId="0" borderId="36" xfId="0" applyBorder="1" applyAlignment="1">
      <alignment horizontal="center"/>
    </xf>
    <xf numFmtId="0" fontId="92" fillId="29" borderId="34" xfId="0" applyFont="1" applyFill="1" applyBorder="1" applyAlignment="1">
      <alignment horizontal="center"/>
    </xf>
    <xf numFmtId="0" fontId="0" fillId="0" borderId="34" xfId="0" applyBorder="1" applyAlignment="1">
      <alignment horizontal="center"/>
    </xf>
    <xf numFmtId="0" fontId="0" fillId="5" borderId="2" xfId="0" applyFill="1" applyBorder="1" applyAlignment="1">
      <alignment vertical="top"/>
    </xf>
    <xf numFmtId="0" fontId="0" fillId="5" borderId="0" xfId="0" applyFill="1" applyAlignment="1">
      <alignment vertical="top"/>
    </xf>
    <xf numFmtId="0" fontId="5" fillId="28" borderId="94" xfId="0" applyFont="1" applyFill="1" applyBorder="1" applyAlignment="1">
      <alignment horizontal="left" vertical="center" wrapText="1"/>
    </xf>
    <xf numFmtId="0" fontId="0" fillId="0" borderId="36" xfId="0" applyBorder="1" applyAlignment="1">
      <alignment horizontal="center" vertical="center" wrapText="1"/>
    </xf>
    <xf numFmtId="0" fontId="92" fillId="29" borderId="36"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0" xfId="0" applyFill="1" applyAlignment="1">
      <alignment horizontal="center" vertical="center" wrapText="1"/>
    </xf>
    <xf numFmtId="0" fontId="4" fillId="0" borderId="34" xfId="0" applyFont="1" applyBorder="1" applyAlignment="1">
      <alignment horizontal="center"/>
    </xf>
    <xf numFmtId="0" fontId="9" fillId="0" borderId="36" xfId="0" applyFont="1" applyBorder="1" applyAlignment="1">
      <alignment horizontal="center"/>
    </xf>
    <xf numFmtId="0" fontId="92" fillId="0" borderId="34" xfId="0" applyFont="1" applyBorder="1" applyAlignment="1">
      <alignment horizontal="center"/>
    </xf>
    <xf numFmtId="0" fontId="93" fillId="0" borderId="34" xfId="0" applyFont="1" applyBorder="1" applyAlignment="1">
      <alignment horizontal="center"/>
    </xf>
    <xf numFmtId="0" fontId="92" fillId="0" borderId="36" xfId="0" applyFont="1" applyBorder="1" applyAlignment="1">
      <alignment horizontal="center"/>
    </xf>
    <xf numFmtId="0" fontId="92" fillId="29" borderId="36" xfId="0" applyFont="1" applyFill="1" applyBorder="1" applyAlignment="1">
      <alignment horizontal="center"/>
    </xf>
    <xf numFmtId="0" fontId="93" fillId="0" borderId="36" xfId="0" applyFont="1" applyBorder="1" applyAlignment="1">
      <alignment horizontal="center"/>
    </xf>
    <xf numFmtId="15" fontId="92" fillId="0" borderId="36" xfId="0" applyNumberFormat="1" applyFont="1" applyBorder="1" applyAlignment="1">
      <alignment horizontal="center"/>
    </xf>
    <xf numFmtId="15" fontId="92" fillId="0" borderId="34" xfId="0" applyNumberFormat="1" applyFont="1" applyBorder="1" applyAlignment="1">
      <alignment horizontal="center"/>
    </xf>
    <xf numFmtId="15" fontId="93" fillId="0" borderId="34" xfId="0" applyNumberFormat="1" applyFont="1" applyBorder="1" applyAlignment="1">
      <alignment horizontal="center"/>
    </xf>
    <xf numFmtId="0" fontId="0" fillId="5" borderId="5" xfId="0" applyFill="1" applyBorder="1" applyAlignment="1">
      <alignment vertical="top"/>
    </xf>
    <xf numFmtId="0" fontId="0" fillId="5" borderId="1" xfId="0" applyFill="1" applyBorder="1" applyAlignment="1">
      <alignment vertical="top"/>
    </xf>
    <xf numFmtId="0" fontId="5" fillId="28" borderId="80" xfId="0" applyFont="1" applyFill="1" applyBorder="1"/>
    <xf numFmtId="0" fontId="5" fillId="28" borderId="94" xfId="0" applyFont="1" applyFill="1" applyBorder="1" applyAlignment="1">
      <alignment horizontal="left"/>
    </xf>
    <xf numFmtId="0" fontId="5" fillId="28" borderId="36" xfId="0" applyFont="1" applyFill="1" applyBorder="1" applyAlignment="1">
      <alignment horizontal="center"/>
    </xf>
    <xf numFmtId="0" fontId="94" fillId="29" borderId="34" xfId="0" applyFont="1" applyFill="1" applyBorder="1" applyAlignment="1">
      <alignment horizontal="center"/>
    </xf>
    <xf numFmtId="0" fontId="0" fillId="0" borderId="34" xfId="0" applyBorder="1"/>
    <xf numFmtId="0" fontId="0" fillId="5" borderId="94" xfId="0" applyFill="1" applyBorder="1"/>
    <xf numFmtId="0" fontId="92" fillId="29" borderId="0" xfId="0" applyFont="1" applyFill="1"/>
    <xf numFmtId="0" fontId="2" fillId="0" borderId="0" xfId="13"/>
    <xf numFmtId="0" fontId="8" fillId="0" borderId="0" xfId="0" applyFont="1" applyAlignment="1">
      <alignment horizontal="right" vertical="center"/>
    </xf>
    <xf numFmtId="0" fontId="95" fillId="0" borderId="0" xfId="0" applyFont="1"/>
    <xf numFmtId="0" fontId="95" fillId="0" borderId="0" xfId="0" applyFont="1" applyAlignment="1">
      <alignment horizontal="left"/>
    </xf>
    <xf numFmtId="15" fontId="95" fillId="0" borderId="0" xfId="0" applyNumberFormat="1" applyFont="1" applyAlignment="1">
      <alignment horizontal="left"/>
    </xf>
    <xf numFmtId="0" fontId="70" fillId="0" borderId="0" xfId="0" applyFont="1" applyAlignment="1">
      <alignment vertical="center"/>
    </xf>
    <xf numFmtId="0" fontId="96" fillId="0" borderId="0" xfId="0" applyFont="1" applyAlignment="1">
      <alignment horizontal="center" vertical="center" wrapText="1"/>
    </xf>
    <xf numFmtId="0" fontId="5" fillId="0" borderId="34" xfId="0" applyFont="1" applyBorder="1" applyAlignment="1">
      <alignment horizontal="center" vertical="center" wrapText="1"/>
    </xf>
    <xf numFmtId="0" fontId="0" fillId="0" borderId="34" xfId="0" applyBorder="1" applyAlignment="1">
      <alignment vertical="center"/>
    </xf>
    <xf numFmtId="0" fontId="0" fillId="0" borderId="34" xfId="0" applyBorder="1" applyAlignment="1">
      <alignment vertical="center" wrapText="1"/>
    </xf>
    <xf numFmtId="0" fontId="0" fillId="0" borderId="34" xfId="0" applyBorder="1" applyAlignment="1">
      <alignment horizontal="center" vertical="center"/>
    </xf>
    <xf numFmtId="173" fontId="95" fillId="5" borderId="34" xfId="5" applyNumberFormat="1" applyFont="1" applyFill="1" applyBorder="1" applyAlignment="1">
      <alignment vertical="center"/>
    </xf>
    <xf numFmtId="173" fontId="0" fillId="0" borderId="34" xfId="5" applyNumberFormat="1" applyFont="1" applyBorder="1" applyAlignment="1">
      <alignment vertical="center"/>
    </xf>
    <xf numFmtId="0" fontId="5" fillId="0" borderId="0" xfId="0" applyFont="1" applyAlignment="1">
      <alignment horizontal="right" vertical="center"/>
    </xf>
    <xf numFmtId="173" fontId="5" fillId="0" borderId="0" xfId="0" applyNumberFormat="1" applyFont="1" applyAlignment="1">
      <alignment vertical="center"/>
    </xf>
    <xf numFmtId="0" fontId="97" fillId="0" borderId="34" xfId="0" applyFont="1" applyBorder="1" applyAlignment="1">
      <alignment horizontal="center"/>
    </xf>
    <xf numFmtId="0" fontId="99" fillId="30" borderId="34" xfId="0" applyFont="1" applyFill="1" applyBorder="1" applyAlignment="1">
      <alignment horizontal="center"/>
    </xf>
    <xf numFmtId="0" fontId="70" fillId="31" borderId="34" xfId="0" applyFont="1" applyFill="1" applyBorder="1" applyAlignment="1">
      <alignment horizontal="center"/>
    </xf>
    <xf numFmtId="0" fontId="100" fillId="31" borderId="34" xfId="0" applyFont="1" applyFill="1" applyBorder="1"/>
    <xf numFmtId="0" fontId="101" fillId="0" borderId="34" xfId="0" applyFont="1" applyBorder="1" applyAlignment="1">
      <alignment wrapText="1"/>
    </xf>
    <xf numFmtId="0" fontId="102" fillId="0" borderId="34" xfId="0" applyFont="1" applyBorder="1" applyAlignment="1">
      <alignment wrapText="1"/>
    </xf>
    <xf numFmtId="0" fontId="98" fillId="0" borderId="34" xfId="0" applyFont="1" applyBorder="1" applyAlignment="1">
      <alignment horizontal="right" wrapText="1"/>
    </xf>
    <xf numFmtId="0" fontId="103" fillId="0" borderId="34" xfId="0" applyFont="1" applyBorder="1"/>
    <xf numFmtId="0" fontId="5" fillId="0" borderId="34" xfId="0" applyFont="1" applyBorder="1"/>
    <xf numFmtId="0" fontId="104" fillId="0" borderId="34" xfId="0" applyFont="1" applyBorder="1"/>
    <xf numFmtId="0" fontId="107" fillId="0" borderId="0" xfId="14" applyFont="1"/>
    <xf numFmtId="0" fontId="108" fillId="32" borderId="102" xfId="14" applyFont="1" applyFill="1" applyBorder="1" applyAlignment="1">
      <alignment horizontal="center" vertical="center" wrapText="1" readingOrder="1"/>
    </xf>
    <xf numFmtId="0" fontId="110" fillId="0" borderId="102" xfId="14" applyFont="1" applyBorder="1" applyAlignment="1">
      <alignment vertical="top" wrapText="1" readingOrder="1"/>
    </xf>
    <xf numFmtId="174" fontId="110" fillId="0" borderId="102" xfId="14" applyNumberFormat="1" applyFont="1" applyBorder="1" applyAlignment="1">
      <alignment vertical="top" wrapText="1" readingOrder="1"/>
    </xf>
    <xf numFmtId="175" fontId="110" fillId="0" borderId="102" xfId="14" applyNumberFormat="1" applyFont="1" applyBorder="1" applyAlignment="1">
      <alignment vertical="top" wrapText="1" readingOrder="1"/>
    </xf>
    <xf numFmtId="0" fontId="110" fillId="33" borderId="102" xfId="14" applyFont="1" applyFill="1" applyBorder="1" applyAlignment="1">
      <alignment vertical="top" wrapText="1" readingOrder="1"/>
    </xf>
    <xf numFmtId="174" fontId="110" fillId="33" borderId="102" xfId="14" applyNumberFormat="1" applyFont="1" applyFill="1" applyBorder="1" applyAlignment="1">
      <alignment vertical="top" wrapText="1" readingOrder="1"/>
    </xf>
    <xf numFmtId="175" fontId="110" fillId="33" borderId="102" xfId="14" applyNumberFormat="1" applyFont="1" applyFill="1" applyBorder="1" applyAlignment="1">
      <alignment vertical="top" wrapText="1" readingOrder="1"/>
    </xf>
    <xf numFmtId="175" fontId="107" fillId="0" borderId="0" xfId="14" applyNumberFormat="1" applyFont="1"/>
    <xf numFmtId="14" fontId="111" fillId="0" borderId="0" xfId="0" applyNumberFormat="1" applyFont="1"/>
    <xf numFmtId="0" fontId="0" fillId="0" borderId="0" xfId="0" applyProtection="1">
      <protection locked="0"/>
    </xf>
    <xf numFmtId="14" fontId="112" fillId="0" borderId="0" xfId="0" applyNumberFormat="1" applyFont="1"/>
    <xf numFmtId="14" fontId="113" fillId="0" borderId="0" xfId="0" applyNumberFormat="1" applyFont="1"/>
    <xf numFmtId="14" fontId="0" fillId="0" borderId="0" xfId="0" applyNumberFormat="1" applyProtection="1">
      <protection locked="0"/>
    </xf>
    <xf numFmtId="0" fontId="0" fillId="0" borderId="0" xfId="0" applyAlignment="1" applyProtection="1">
      <alignment horizontal="left"/>
      <protection locked="0"/>
    </xf>
    <xf numFmtId="0" fontId="3" fillId="34" borderId="0" xfId="0" applyFont="1" applyFill="1" applyProtection="1">
      <protection locked="0"/>
    </xf>
    <xf numFmtId="0" fontId="114" fillId="7" borderId="34" xfId="0" applyFont="1" applyFill="1" applyBorder="1" applyAlignment="1">
      <alignment horizontal="center"/>
    </xf>
    <xf numFmtId="0" fontId="45" fillId="19" borderId="34" xfId="0" applyFont="1" applyFill="1" applyBorder="1" applyAlignment="1">
      <alignment horizontal="center"/>
    </xf>
    <xf numFmtId="0" fontId="0" fillId="17" borderId="34" xfId="0" applyFill="1" applyBorder="1"/>
    <xf numFmtId="0" fontId="3" fillId="35" borderId="34" xfId="0" applyFont="1" applyFill="1" applyBorder="1"/>
    <xf numFmtId="0" fontId="3" fillId="35" borderId="34" xfId="0" applyFont="1" applyFill="1" applyBorder="1" applyAlignment="1">
      <alignment horizontal="center"/>
    </xf>
    <xf numFmtId="9" fontId="0" fillId="0" borderId="34" xfId="0" applyNumberFormat="1" applyBorder="1" applyAlignment="1">
      <alignment horizontal="center"/>
    </xf>
    <xf numFmtId="0" fontId="3" fillId="35" borderId="42" xfId="0" applyFont="1" applyFill="1" applyBorder="1" applyAlignment="1">
      <alignment horizontal="center"/>
    </xf>
    <xf numFmtId="0" fontId="115" fillId="0" borderId="0" xfId="15"/>
    <xf numFmtId="0" fontId="119" fillId="38" borderId="97" xfId="15" applyFont="1" applyFill="1" applyBorder="1" applyAlignment="1">
      <alignment horizontal="left"/>
    </xf>
    <xf numFmtId="49" fontId="119" fillId="38" borderId="97" xfId="15" applyNumberFormat="1" applyFont="1" applyFill="1" applyBorder="1"/>
    <xf numFmtId="176" fontId="119" fillId="38" borderId="97" xfId="15" applyNumberFormat="1" applyFont="1" applyFill="1" applyBorder="1"/>
    <xf numFmtId="0" fontId="119" fillId="38" borderId="0" xfId="15" applyFont="1" applyFill="1" applyAlignment="1">
      <alignment horizontal="left"/>
    </xf>
    <xf numFmtId="49" fontId="119" fillId="38" borderId="0" xfId="15" applyNumberFormat="1" applyFont="1" applyFill="1"/>
    <xf numFmtId="176" fontId="119" fillId="38" borderId="0" xfId="15" applyNumberFormat="1" applyFont="1" applyFill="1"/>
    <xf numFmtId="0" fontId="118" fillId="38" borderId="0" xfId="15" applyFont="1" applyFill="1" applyAlignment="1">
      <alignment horizontal="left"/>
    </xf>
    <xf numFmtId="0" fontId="119" fillId="38" borderId="95" xfId="15" applyFont="1" applyFill="1" applyBorder="1" applyAlignment="1">
      <alignment horizontal="left"/>
    </xf>
    <xf numFmtId="49" fontId="119" fillId="38" borderId="95" xfId="15" applyNumberFormat="1" applyFont="1" applyFill="1" applyBorder="1"/>
    <xf numFmtId="176" fontId="119" fillId="38" borderId="95" xfId="15" applyNumberFormat="1" applyFont="1" applyFill="1" applyBorder="1"/>
    <xf numFmtId="0" fontId="117" fillId="39" borderId="0" xfId="15" applyFont="1" applyFill="1" applyAlignment="1">
      <alignment vertical="center"/>
    </xf>
    <xf numFmtId="176" fontId="121" fillId="39" borderId="0" xfId="15" applyNumberFormat="1" applyFont="1" applyFill="1" applyAlignment="1">
      <alignment vertical="center"/>
    </xf>
    <xf numFmtId="0" fontId="6" fillId="0" borderId="0" xfId="0" applyFont="1" applyAlignment="1">
      <alignment horizontal="center" vertical="center" wrapText="1"/>
    </xf>
    <xf numFmtId="0" fontId="0" fillId="0" borderId="0" xfId="0" applyAlignment="1">
      <alignment wrapText="1"/>
    </xf>
    <xf numFmtId="0" fontId="0" fillId="0" borderId="0" xfId="0"/>
    <xf numFmtId="0" fontId="0" fillId="0" borderId="0" xfId="0" applyAlignment="1">
      <alignment horizontal="center" vertical="center" wrapText="1"/>
    </xf>
    <xf numFmtId="0" fontId="5" fillId="0" borderId="0" xfId="0" applyFont="1"/>
    <xf numFmtId="0" fontId="7" fillId="0" borderId="0" xfId="0" applyFont="1" applyAlignment="1">
      <alignment horizontal="center" vertical="center" wrapText="1"/>
    </xf>
    <xf numFmtId="0" fontId="16" fillId="0" borderId="4" xfId="3" applyFont="1" applyBorder="1" applyAlignment="1">
      <alignment horizontal="center" vertical="center"/>
    </xf>
    <xf numFmtId="0" fontId="10" fillId="0" borderId="3" xfId="3" applyBorder="1"/>
    <xf numFmtId="0" fontId="15" fillId="0" borderId="0" xfId="3" applyFont="1" applyAlignment="1">
      <alignment horizontal="left" vertical="center"/>
    </xf>
    <xf numFmtId="0" fontId="10" fillId="0" borderId="0" xfId="3"/>
    <xf numFmtId="0" fontId="16" fillId="0" borderId="0" xfId="3" applyFont="1" applyAlignment="1">
      <alignment horizontal="center" vertical="top"/>
    </xf>
    <xf numFmtId="0" fontId="10" fillId="0" borderId="0" xfId="3" applyAlignment="1">
      <alignment vertical="center"/>
    </xf>
    <xf numFmtId="0" fontId="16" fillId="0" borderId="2" xfId="3" applyFont="1" applyBorder="1" applyAlignment="1">
      <alignment horizontal="center" vertical="top"/>
    </xf>
    <xf numFmtId="0" fontId="16" fillId="0" borderId="3" xfId="3" applyFont="1" applyBorder="1" applyAlignment="1">
      <alignment horizontal="center" vertical="center"/>
    </xf>
    <xf numFmtId="0" fontId="16" fillId="0" borderId="2" xfId="3" applyFont="1" applyBorder="1" applyAlignment="1">
      <alignment horizontal="left" vertical="center"/>
    </xf>
    <xf numFmtId="0" fontId="16" fillId="0" borderId="4" xfId="3" applyFont="1" applyBorder="1" applyAlignment="1">
      <alignment horizontal="left" vertical="center"/>
    </xf>
    <xf numFmtId="0" fontId="19" fillId="0" borderId="34" xfId="0" applyFont="1" applyBorder="1" applyAlignment="1">
      <alignment horizontal="center"/>
    </xf>
    <xf numFmtId="0" fontId="0" fillId="0" borderId="35" xfId="0" applyBorder="1"/>
    <xf numFmtId="0" fontId="0" fillId="0" borderId="36" xfId="0" applyBorder="1"/>
    <xf numFmtId="0" fontId="22" fillId="0" borderId="31" xfId="0" applyFont="1" applyBorder="1" applyAlignment="1">
      <alignment horizontal="left" vertical="center" readingOrder="1"/>
    </xf>
    <xf numFmtId="0" fontId="0" fillId="0" borderId="32" xfId="0" applyBorder="1"/>
    <xf numFmtId="0" fontId="23" fillId="0" borderId="31" xfId="0" applyFont="1" applyBorder="1" applyAlignment="1">
      <alignment horizontal="center" vertical="top" readingOrder="1"/>
    </xf>
    <xf numFmtId="0" fontId="0" fillId="0" borderId="33" xfId="0" applyBorder="1"/>
    <xf numFmtId="0" fontId="26" fillId="8" borderId="34" xfId="0" applyFont="1" applyFill="1" applyBorder="1" applyAlignment="1">
      <alignment horizontal="center"/>
    </xf>
    <xf numFmtId="0" fontId="26" fillId="11" borderId="34" xfId="0" applyFont="1" applyFill="1" applyBorder="1" applyAlignment="1">
      <alignment horizontal="center"/>
    </xf>
    <xf numFmtId="0" fontId="30" fillId="7" borderId="31" xfId="0" applyFont="1" applyFill="1" applyBorder="1" applyAlignment="1">
      <alignment horizontal="left" vertical="center" wrapText="1" readingOrder="1"/>
    </xf>
    <xf numFmtId="0" fontId="30" fillId="10" borderId="31" xfId="0" applyFont="1" applyFill="1" applyBorder="1" applyAlignment="1">
      <alignment horizontal="center" vertical="center" readingOrder="1"/>
    </xf>
    <xf numFmtId="0" fontId="19" fillId="0" borderId="17" xfId="0" applyFont="1" applyBorder="1" applyAlignment="1">
      <alignment horizontal="center"/>
    </xf>
    <xf numFmtId="0" fontId="0" fillId="0" borderId="18" xfId="0" applyBorder="1"/>
    <xf numFmtId="0" fontId="19" fillId="0" borderId="23" xfId="0" applyFont="1" applyBorder="1" applyAlignment="1">
      <alignment horizontal="center"/>
    </xf>
    <xf numFmtId="0" fontId="0" fillId="0" borderId="20" xfId="0" applyBorder="1"/>
    <xf numFmtId="0" fontId="19" fillId="0" borderId="24" xfId="0" applyFont="1" applyBorder="1" applyAlignment="1">
      <alignment horizontal="center"/>
    </xf>
    <xf numFmtId="0" fontId="0" fillId="0" borderId="22" xfId="0" applyBorder="1"/>
    <xf numFmtId="0" fontId="27" fillId="0" borderId="17" xfId="0" applyFont="1" applyBorder="1" applyAlignment="1">
      <alignment horizontal="center"/>
    </xf>
    <xf numFmtId="0" fontId="27" fillId="0" borderId="23" xfId="0" applyFont="1" applyBorder="1" applyAlignment="1">
      <alignment horizontal="center"/>
    </xf>
    <xf numFmtId="0" fontId="27" fillId="0" borderId="24" xfId="0" applyFont="1" applyBorder="1" applyAlignment="1">
      <alignment horizontal="center"/>
    </xf>
    <xf numFmtId="0" fontId="27" fillId="9" borderId="17" xfId="0" applyFont="1" applyFill="1" applyBorder="1" applyAlignment="1">
      <alignment horizontal="center"/>
    </xf>
    <xf numFmtId="0" fontId="27" fillId="9" borderId="23" xfId="0" applyFont="1" applyFill="1" applyBorder="1" applyAlignment="1">
      <alignment horizontal="center"/>
    </xf>
    <xf numFmtId="0" fontId="27" fillId="9" borderId="24" xfId="0" applyFont="1" applyFill="1" applyBorder="1" applyAlignment="1">
      <alignment horizontal="center"/>
    </xf>
    <xf numFmtId="0" fontId="26" fillId="6" borderId="17" xfId="0" applyFont="1" applyFill="1" applyBorder="1" applyAlignment="1">
      <alignment horizontal="center" wrapText="1"/>
    </xf>
    <xf numFmtId="0" fontId="26" fillId="7" borderId="23" xfId="0" applyFont="1" applyFill="1" applyBorder="1" applyAlignment="1">
      <alignment horizontal="center" vertical="center" wrapText="1"/>
    </xf>
    <xf numFmtId="0" fontId="26" fillId="8" borderId="24" xfId="0" applyFont="1" applyFill="1" applyBorder="1" applyAlignment="1">
      <alignment horizontal="center" wrapText="1"/>
    </xf>
    <xf numFmtId="0" fontId="26" fillId="7" borderId="23" xfId="0" applyFont="1" applyFill="1" applyBorder="1" applyAlignment="1">
      <alignment horizontal="center" wrapText="1"/>
    </xf>
    <xf numFmtId="0" fontId="26" fillId="8" borderId="24" xfId="0" applyFont="1" applyFill="1" applyBorder="1" applyAlignment="1">
      <alignment horizontal="center" vertical="center" wrapText="1"/>
    </xf>
    <xf numFmtId="0" fontId="27" fillId="0" borderId="29" xfId="0" applyFont="1" applyBorder="1" applyAlignment="1">
      <alignment horizontal="center"/>
    </xf>
    <xf numFmtId="0" fontId="0" fillId="0" borderId="30" xfId="0" applyBorder="1"/>
    <xf numFmtId="0" fontId="18" fillId="0" borderId="0" xfId="0" applyFont="1" applyAlignment="1">
      <alignment horizontal="center"/>
    </xf>
    <xf numFmtId="0" fontId="19" fillId="0" borderId="0" xfId="0" applyFont="1"/>
    <xf numFmtId="0" fontId="21" fillId="0" borderId="8" xfId="0" applyFont="1" applyBorder="1" applyAlignment="1">
      <alignment horizontal="center"/>
    </xf>
    <xf numFmtId="0" fontId="0" fillId="0" borderId="9" xfId="0" applyBorder="1"/>
    <xf numFmtId="0" fontId="0" fillId="0" borderId="10" xfId="0" applyBorder="1"/>
    <xf numFmtId="0" fontId="24" fillId="6" borderId="11" xfId="0" applyFont="1" applyFill="1" applyBorder="1" applyAlignment="1">
      <alignment horizontal="center"/>
    </xf>
    <xf numFmtId="0" fontId="0" fillId="0" borderId="12" xfId="0" applyBorder="1"/>
    <xf numFmtId="0" fontId="25" fillId="0" borderId="0" xfId="0" applyFont="1" applyAlignment="1">
      <alignment horizontal="center" vertical="center"/>
    </xf>
    <xf numFmtId="0" fontId="29" fillId="0" borderId="0" xfId="0" applyFont="1"/>
    <xf numFmtId="0" fontId="24" fillId="7" borderId="13" xfId="0" applyFont="1" applyFill="1" applyBorder="1" applyAlignment="1">
      <alignment horizontal="center"/>
    </xf>
    <xf numFmtId="0" fontId="0" fillId="0" borderId="14" xfId="0" applyBorder="1"/>
    <xf numFmtId="0" fontId="24" fillId="8" borderId="15" xfId="0" applyFont="1" applyFill="1" applyBorder="1" applyAlignment="1">
      <alignment horizontal="center"/>
    </xf>
    <xf numFmtId="0" fontId="0" fillId="0" borderId="16" xfId="0" applyBorder="1"/>
    <xf numFmtId="0" fontId="26" fillId="6" borderId="17" xfId="0" applyFont="1" applyFill="1" applyBorder="1" applyAlignment="1">
      <alignment horizontal="center" vertical="center" wrapText="1"/>
    </xf>
    <xf numFmtId="0" fontId="39" fillId="15" borderId="69" xfId="6" applyFont="1" applyFill="1" applyBorder="1" applyAlignment="1">
      <alignment vertical="top"/>
    </xf>
    <xf numFmtId="0" fontId="35" fillId="0" borderId="66" xfId="6" applyBorder="1"/>
    <xf numFmtId="0" fontId="35" fillId="0" borderId="62" xfId="6" applyBorder="1"/>
    <xf numFmtId="0" fontId="39" fillId="16" borderId="63" xfId="6" applyFont="1" applyFill="1" applyBorder="1" applyAlignment="1">
      <alignment vertical="top"/>
    </xf>
    <xf numFmtId="0" fontId="35" fillId="0" borderId="68" xfId="6" applyBorder="1"/>
    <xf numFmtId="0" fontId="39" fillId="16" borderId="65" xfId="6" applyFont="1" applyFill="1" applyBorder="1" applyAlignment="1">
      <alignment vertical="top"/>
    </xf>
    <xf numFmtId="0" fontId="35" fillId="0" borderId="61" xfId="6" applyBorder="1"/>
    <xf numFmtId="0" fontId="35" fillId="0" borderId="59" xfId="6" applyBorder="1"/>
    <xf numFmtId="0" fontId="39" fillId="15" borderId="62" xfId="6" applyFont="1" applyFill="1" applyBorder="1" applyAlignment="1">
      <alignment vertical="top"/>
    </xf>
    <xf numFmtId="0" fontId="39" fillId="16" borderId="68" xfId="6" applyFont="1" applyFill="1" applyBorder="1" applyAlignment="1">
      <alignment vertical="top"/>
    </xf>
    <xf numFmtId="0" fontId="39" fillId="16" borderId="59" xfId="6" applyFont="1" applyFill="1" applyBorder="1" applyAlignment="1">
      <alignment vertical="top"/>
    </xf>
    <xf numFmtId="0" fontId="39" fillId="15" borderId="67" xfId="6" applyFont="1" applyFill="1" applyBorder="1" applyAlignment="1">
      <alignment vertical="top"/>
    </xf>
    <xf numFmtId="0" fontId="39" fillId="15" borderId="45" xfId="6" applyFont="1" applyFill="1" applyBorder="1" applyAlignment="1">
      <alignment vertical="top"/>
    </xf>
    <xf numFmtId="0" fontId="35" fillId="0" borderId="50" xfId="6" applyBorder="1"/>
    <xf numFmtId="0" fontId="35" fillId="0" borderId="55" xfId="6" applyBorder="1"/>
    <xf numFmtId="0" fontId="39" fillId="16" borderId="46" xfId="6" applyFont="1" applyFill="1" applyBorder="1" applyAlignment="1">
      <alignment vertical="top"/>
    </xf>
    <xf numFmtId="0" fontId="35" fillId="0" borderId="2" xfId="6" applyBorder="1"/>
    <xf numFmtId="0" fontId="35" fillId="0" borderId="56" xfId="6" applyBorder="1"/>
    <xf numFmtId="0" fontId="39" fillId="16" borderId="49" xfId="6" applyFont="1" applyFill="1" applyBorder="1" applyAlignment="1">
      <alignment vertical="top"/>
    </xf>
    <xf numFmtId="0" fontId="35" fillId="0" borderId="54" xfId="6" applyBorder="1"/>
    <xf numFmtId="0" fontId="35" fillId="0" borderId="60" xfId="6" applyBorder="1"/>
    <xf numFmtId="0" fontId="39" fillId="16" borderId="63" xfId="6" applyFont="1" applyFill="1" applyBorder="1" applyAlignment="1">
      <alignment horizontal="justify" vertical="top"/>
    </xf>
    <xf numFmtId="0" fontId="39" fillId="16" borderId="65" xfId="6" applyFont="1" applyFill="1" applyBorder="1" applyAlignment="1">
      <alignment horizontal="justify" vertical="top"/>
    </xf>
    <xf numFmtId="0" fontId="15" fillId="15" borderId="45" xfId="6" applyFont="1" applyFill="1" applyBorder="1" applyAlignment="1">
      <alignment horizontal="justify" vertical="top"/>
    </xf>
    <xf numFmtId="0" fontId="15" fillId="13" borderId="37" xfId="6" applyFont="1" applyFill="1" applyBorder="1" applyAlignment="1">
      <alignment horizontal="center"/>
    </xf>
    <xf numFmtId="0" fontId="35" fillId="0" borderId="38" xfId="6" applyBorder="1"/>
    <xf numFmtId="0" fontId="46" fillId="0" borderId="0" xfId="8" applyFont="1" applyAlignment="1">
      <alignment horizontal="center" vertical="center"/>
    </xf>
    <xf numFmtId="0" fontId="47" fillId="0" borderId="0" xfId="0" applyFont="1" applyAlignment="1">
      <alignment horizontal="center" wrapText="1"/>
    </xf>
    <xf numFmtId="0" fontId="0" fillId="0" borderId="73" xfId="0" applyBorder="1" applyAlignment="1" applyProtection="1">
      <alignment horizontal="center"/>
      <protection locked="0"/>
    </xf>
    <xf numFmtId="0" fontId="0" fillId="0" borderId="73" xfId="0" applyBorder="1" applyProtection="1">
      <protection locked="0"/>
    </xf>
    <xf numFmtId="14" fontId="0" fillId="0" borderId="73" xfId="0" applyNumberFormat="1" applyBorder="1" applyAlignment="1" applyProtection="1">
      <alignment horizontal="center"/>
      <protection locked="0"/>
    </xf>
    <xf numFmtId="0" fontId="5" fillId="0" borderId="0" xfId="0" applyFont="1" applyAlignment="1">
      <alignment horizontal="center"/>
    </xf>
    <xf numFmtId="0" fontId="45" fillId="18" borderId="51" xfId="0" applyFont="1" applyFill="1" applyBorder="1" applyAlignment="1">
      <alignment horizontal="left"/>
    </xf>
    <xf numFmtId="0" fontId="0" fillId="0" borderId="78" xfId="0" applyBorder="1"/>
    <xf numFmtId="0" fontId="44" fillId="18" borderId="0" xfId="0" applyFont="1" applyFill="1" applyAlignment="1">
      <alignment horizontal="center"/>
    </xf>
    <xf numFmtId="0" fontId="0" fillId="0" borderId="40" xfId="0" applyBorder="1" applyAlignment="1" applyProtection="1">
      <alignment horizontal="left"/>
      <protection locked="0"/>
    </xf>
    <xf numFmtId="0" fontId="0" fillId="0" borderId="74" xfId="0" applyBorder="1" applyProtection="1">
      <protection locked="0"/>
    </xf>
    <xf numFmtId="0" fontId="0" fillId="0" borderId="38" xfId="0" applyBorder="1" applyProtection="1">
      <protection locked="0"/>
    </xf>
    <xf numFmtId="0" fontId="0" fillId="0" borderId="34" xfId="0" applyBorder="1" applyAlignment="1" applyProtection="1">
      <alignment horizontal="left"/>
      <protection locked="0"/>
    </xf>
    <xf numFmtId="0" fontId="0" fillId="0" borderId="35" xfId="0" applyBorder="1" applyProtection="1">
      <protection locked="0"/>
    </xf>
    <xf numFmtId="0" fontId="0" fillId="0" borderId="36" xfId="0" applyBorder="1" applyProtection="1">
      <protection locked="0"/>
    </xf>
    <xf numFmtId="0" fontId="5" fillId="0" borderId="76" xfId="0" applyFont="1" applyBorder="1" applyAlignment="1">
      <alignment horizontal="left"/>
    </xf>
    <xf numFmtId="0" fontId="11" fillId="5" borderId="0" xfId="9" applyFont="1" applyFill="1" applyAlignment="1">
      <alignment horizontal="left" vertical="top" wrapText="1"/>
    </xf>
    <xf numFmtId="0" fontId="10" fillId="20" borderId="0" xfId="9" applyFont="1" applyFill="1"/>
    <xf numFmtId="0" fontId="10" fillId="5" borderId="0" xfId="9" applyFont="1" applyFill="1"/>
    <xf numFmtId="3" fontId="16" fillId="20" borderId="0" xfId="9" applyNumberFormat="1" applyFont="1" applyFill="1" applyAlignment="1">
      <alignment horizontal="center" wrapText="1"/>
    </xf>
    <xf numFmtId="0" fontId="16" fillId="5" borderId="74" xfId="9" applyFont="1" applyFill="1" applyBorder="1" applyAlignment="1">
      <alignment horizontal="center"/>
    </xf>
    <xf numFmtId="0" fontId="48" fillId="0" borderId="74" xfId="9" applyBorder="1"/>
    <xf numFmtId="49" fontId="16" fillId="5" borderId="74" xfId="9" applyNumberFormat="1" applyFont="1" applyFill="1" applyBorder="1" applyAlignment="1">
      <alignment horizontal="center"/>
    </xf>
    <xf numFmtId="0" fontId="10" fillId="20" borderId="0" xfId="9" applyFont="1" applyFill="1" applyAlignment="1">
      <alignment horizontal="left" vertical="top"/>
    </xf>
    <xf numFmtId="0" fontId="10" fillId="5" borderId="0" xfId="9" applyFont="1" applyFill="1" applyAlignment="1">
      <alignment horizontal="left" vertical="top"/>
    </xf>
    <xf numFmtId="0" fontId="11" fillId="5" borderId="0" xfId="9" applyFont="1" applyFill="1" applyAlignment="1">
      <alignment horizontal="left" vertical="top"/>
    </xf>
    <xf numFmtId="0" fontId="10" fillId="5" borderId="0" xfId="9" applyFont="1" applyFill="1" applyAlignment="1">
      <alignment horizontal="left" vertical="top" wrapText="1"/>
    </xf>
    <xf numFmtId="0" fontId="68" fillId="0" borderId="34" xfId="0" applyFont="1" applyBorder="1" applyAlignment="1">
      <alignment horizontal="left" vertical="top" wrapText="1"/>
    </xf>
    <xf numFmtId="0" fontId="72" fillId="0" borderId="34" xfId="0" quotePrefix="1" applyFont="1" applyBorder="1" applyAlignment="1">
      <alignment horizontal="left" vertical="center" wrapText="1"/>
    </xf>
    <xf numFmtId="0" fontId="72" fillId="0" borderId="34" xfId="0" applyFont="1" applyBorder="1" applyAlignment="1">
      <alignment horizontal="left" vertical="center"/>
    </xf>
    <xf numFmtId="0" fontId="64" fillId="0" borderId="0" xfId="0" applyFont="1" applyAlignment="1">
      <alignment horizontal="center" vertical="center" wrapText="1"/>
    </xf>
    <xf numFmtId="0" fontId="0" fillId="0" borderId="0" xfId="0" applyAlignment="1">
      <alignment horizontal="center"/>
    </xf>
    <xf numFmtId="0" fontId="66" fillId="0" borderId="0" xfId="0" applyFont="1" applyAlignment="1">
      <alignment horizontal="left" vertical="top"/>
    </xf>
    <xf numFmtId="0" fontId="69" fillId="0" borderId="34" xfId="0" applyFont="1" applyBorder="1" applyAlignment="1">
      <alignment horizontal="left" vertical="center"/>
    </xf>
    <xf numFmtId="0" fontId="68" fillId="0" borderId="34" xfId="0" applyFont="1" applyBorder="1" applyAlignment="1">
      <alignment horizontal="left" vertical="center" wrapText="1"/>
    </xf>
    <xf numFmtId="0" fontId="74" fillId="0" borderId="0" xfId="0" applyFont="1" applyAlignment="1">
      <alignment horizontal="center"/>
    </xf>
    <xf numFmtId="0" fontId="80" fillId="0" borderId="0" xfId="0" applyFont="1" applyAlignment="1">
      <alignment horizontal="center"/>
    </xf>
    <xf numFmtId="0" fontId="82" fillId="0" borderId="0" xfId="0" applyFont="1" applyAlignment="1">
      <alignment horizontal="right" vertical="top"/>
    </xf>
    <xf numFmtId="0" fontId="0" fillId="5" borderId="0" xfId="0" applyFill="1"/>
    <xf numFmtId="0" fontId="89" fillId="0" borderId="0" xfId="0" applyFont="1" applyAlignment="1">
      <alignment horizontal="left" vertical="top"/>
    </xf>
    <xf numFmtId="0" fontId="90" fillId="0" borderId="0" xfId="8" applyFont="1" applyAlignment="1">
      <alignment horizontal="left" vertical="center"/>
    </xf>
    <xf numFmtId="0" fontId="91" fillId="0" borderId="0" xfId="0" applyFont="1" applyAlignment="1">
      <alignment horizontal="right" vertical="center" indent="10"/>
    </xf>
    <xf numFmtId="0" fontId="83" fillId="5" borderId="0" xfId="0" applyFont="1" applyFill="1" applyAlignment="1">
      <alignment horizontal="right"/>
    </xf>
    <xf numFmtId="0" fontId="84" fillId="5" borderId="0" xfId="0" applyFont="1" applyFill="1" applyAlignment="1">
      <alignment horizontal="left"/>
    </xf>
    <xf numFmtId="49" fontId="85" fillId="23" borderId="84" xfId="0" applyNumberFormat="1" applyFont="1" applyFill="1" applyBorder="1" applyAlignment="1">
      <alignment horizontal="left" vertical="center"/>
    </xf>
    <xf numFmtId="0" fontId="0" fillId="0" borderId="85" xfId="0" applyBorder="1"/>
    <xf numFmtId="49" fontId="85" fillId="24" borderId="84" xfId="0" applyNumberFormat="1" applyFont="1" applyFill="1" applyBorder="1" applyAlignment="1">
      <alignment horizontal="center" vertical="center"/>
    </xf>
    <xf numFmtId="49" fontId="85" fillId="25" borderId="84" xfId="0" applyNumberFormat="1" applyFont="1" applyFill="1" applyBorder="1" applyAlignment="1">
      <alignment horizontal="center" vertical="center"/>
    </xf>
    <xf numFmtId="0" fontId="86" fillId="26" borderId="86" xfId="0" applyFont="1" applyFill="1" applyBorder="1" applyAlignment="1">
      <alignment horizontal="center" wrapText="1"/>
    </xf>
    <xf numFmtId="0" fontId="0" fillId="0" borderId="90" xfId="0" applyBorder="1"/>
    <xf numFmtId="22" fontId="5" fillId="5" borderId="42" xfId="0" applyNumberFormat="1" applyFont="1" applyFill="1" applyBorder="1" applyAlignment="1">
      <alignment horizontal="center" vertical="top" wrapText="1"/>
    </xf>
    <xf numFmtId="0" fontId="0" fillId="0" borderId="43" xfId="0" applyBorder="1"/>
    <xf numFmtId="22" fontId="0" fillId="5" borderId="4" xfId="0" applyNumberFormat="1" applyFill="1" applyBorder="1" applyAlignment="1">
      <alignment horizontal="center" vertical="top"/>
    </xf>
    <xf numFmtId="0" fontId="0" fillId="0" borderId="3" xfId="0" applyBorder="1"/>
    <xf numFmtId="0" fontId="97" fillId="17" borderId="34" xfId="0" applyFont="1" applyFill="1" applyBorder="1" applyAlignment="1">
      <alignment horizontal="center"/>
    </xf>
    <xf numFmtId="0" fontId="98" fillId="0" borderId="34" xfId="0" applyFont="1" applyBorder="1" applyAlignment="1">
      <alignment horizontal="center"/>
    </xf>
    <xf numFmtId="0" fontId="106" fillId="0" borderId="95" xfId="14" applyFont="1" applyBorder="1" applyAlignment="1">
      <alignment vertical="center" wrapText="1" readingOrder="1"/>
    </xf>
    <xf numFmtId="0" fontId="105" fillId="0" borderId="95" xfId="14" applyBorder="1"/>
    <xf numFmtId="0" fontId="108" fillId="0" borderId="96" xfId="14" applyFont="1" applyBorder="1" applyAlignment="1">
      <alignment horizontal="left" vertical="center" wrapText="1" readingOrder="1"/>
    </xf>
    <xf numFmtId="0" fontId="105" fillId="0" borderId="97" xfId="14" applyBorder="1"/>
    <xf numFmtId="0" fontId="105" fillId="0" borderId="98" xfId="14" applyBorder="1"/>
    <xf numFmtId="0" fontId="108" fillId="0" borderId="99" xfId="14" applyFont="1" applyBorder="1" applyAlignment="1">
      <alignment horizontal="left" vertical="center" wrapText="1" indent="2" readingOrder="1"/>
    </xf>
    <xf numFmtId="0" fontId="105" fillId="0" borderId="100" xfId="14" applyBorder="1"/>
    <xf numFmtId="0" fontId="109" fillId="0" borderId="101" xfId="14" applyFont="1" applyBorder="1" applyAlignment="1">
      <alignment vertical="center" wrapText="1" readingOrder="1"/>
    </xf>
    <xf numFmtId="0" fontId="105" fillId="0" borderId="101" xfId="14" applyBorder="1"/>
    <xf numFmtId="0" fontId="5" fillId="0" borderId="34" xfId="0" applyFont="1" applyBorder="1" applyAlignment="1">
      <alignment horizontal="center" vertical="center"/>
    </xf>
    <xf numFmtId="0" fontId="0" fillId="0" borderId="4" xfId="0" applyBorder="1"/>
    <xf numFmtId="0" fontId="0" fillId="0" borderId="80" xfId="0" applyBorder="1"/>
    <xf numFmtId="0" fontId="117" fillId="36" borderId="0" xfId="15" applyFont="1" applyFill="1" applyAlignment="1">
      <alignment vertical="center"/>
    </xf>
    <xf numFmtId="0" fontId="115" fillId="0" borderId="0" xfId="15"/>
    <xf numFmtId="176" fontId="121" fillId="36" borderId="0" xfId="15" applyNumberFormat="1" applyFont="1" applyFill="1" applyAlignment="1">
      <alignment vertical="center"/>
    </xf>
    <xf numFmtId="0" fontId="119" fillId="38" borderId="97" xfId="15" applyFont="1" applyFill="1" applyBorder="1" applyAlignment="1">
      <alignment vertical="center"/>
    </xf>
    <xf numFmtId="176" fontId="120" fillId="38" borderId="97" xfId="15" applyNumberFormat="1" applyFont="1" applyFill="1" applyBorder="1" applyAlignment="1">
      <alignment vertical="center"/>
    </xf>
    <xf numFmtId="0" fontId="117" fillId="37" borderId="0" xfId="15" applyFont="1" applyFill="1" applyAlignment="1">
      <alignment horizontal="center" vertical="center"/>
    </xf>
    <xf numFmtId="49" fontId="117" fillId="37" borderId="0" xfId="15" applyNumberFormat="1" applyFont="1" applyFill="1" applyAlignment="1">
      <alignment horizontal="center" vertical="center" wrapText="1"/>
    </xf>
    <xf numFmtId="0" fontId="117" fillId="37" borderId="95" xfId="15" applyFont="1" applyFill="1" applyBorder="1" applyAlignment="1">
      <alignment horizontal="center" vertical="center"/>
    </xf>
    <xf numFmtId="0" fontId="115" fillId="0" borderId="95" xfId="15" applyBorder="1"/>
    <xf numFmtId="0" fontId="118" fillId="38" borderId="103" xfId="15" applyFont="1" applyFill="1" applyBorder="1" applyAlignment="1">
      <alignment vertical="center"/>
    </xf>
    <xf numFmtId="176" fontId="120" fillId="38" borderId="103" xfId="15" applyNumberFormat="1" applyFont="1" applyFill="1" applyBorder="1" applyAlignment="1">
      <alignment vertical="center"/>
    </xf>
    <xf numFmtId="0" fontId="118" fillId="38" borderId="0" xfId="15" applyFont="1" applyFill="1" applyAlignment="1">
      <alignment vertical="center"/>
    </xf>
    <xf numFmtId="176" fontId="120" fillId="38" borderId="0" xfId="15" applyNumberFormat="1" applyFont="1" applyFill="1" applyAlignment="1">
      <alignment vertical="center"/>
    </xf>
    <xf numFmtId="0" fontId="116" fillId="36" borderId="0" xfId="15" applyFont="1" applyFill="1" applyAlignment="1">
      <alignment horizontal="center" vertical="center"/>
    </xf>
  </cellXfs>
  <cellStyles count="16">
    <cellStyle name="Comma 2" xfId="5" xr:uid="{60479739-3B12-42C7-A952-39B929029A70}"/>
    <cellStyle name="Currency 2" xfId="1" xr:uid="{D4145EED-EAC8-49B9-B493-BAB0A65EF401}"/>
    <cellStyle name="Heading 4 2" xfId="13" xr:uid="{E194AEED-0910-48EB-A1E3-23E9C046D912}"/>
    <cellStyle name="Hyperlink 2" xfId="8" xr:uid="{182F3039-1240-4B87-B77B-D664817344E9}"/>
    <cellStyle name="Hyperlink 2 2" xfId="10" xr:uid="{8920C0D9-1DE5-4030-882D-34A28F0FD866}"/>
    <cellStyle name="Neutral 2" xfId="2" xr:uid="{A7F7D9F9-3C24-4D38-BF55-0FA5373B798A}"/>
    <cellStyle name="Normal" xfId="0" builtinId="0"/>
    <cellStyle name="Normal 2" xfId="3" xr:uid="{940ACFEC-E3C6-4AE2-8B6B-383333B2A7C7}"/>
    <cellStyle name="Normal 2 2" xfId="4" xr:uid="{ECCB18FC-8DBB-4883-918B-63E261B41B61}"/>
    <cellStyle name="Normal 3" xfId="6" xr:uid="{86F9E1FA-D9DD-4C10-BBA2-59F5B04C449E}"/>
    <cellStyle name="Normal 3 2" xfId="7" xr:uid="{A3B5C257-54F6-4366-9380-9B47A810AE86}"/>
    <cellStyle name="Normal 4" xfId="9" xr:uid="{4AED0499-AB52-4781-ADC1-46096B4E6C26}"/>
    <cellStyle name="Normal 5" xfId="14" xr:uid="{6DF488E6-97E5-4909-8059-E078F9B91C7F}"/>
    <cellStyle name="Normal 6" xfId="15" xr:uid="{5D726DA8-14DC-4488-9228-3EE0459FCA40}"/>
    <cellStyle name="Normal_Summary" xfId="12" xr:uid="{0F5A3C95-72D0-4B25-AC0B-8E917B157131}"/>
    <cellStyle name="Percent 2" xfId="11" xr:uid="{C841E69A-2468-40C7-B60F-12A6395C4671}"/>
  </cellStyles>
  <dxfs count="42">
    <dxf>
      <fill>
        <patternFill>
          <bgColor theme="2"/>
        </patternFill>
      </fill>
    </dxf>
    <dxf>
      <font>
        <color theme="0"/>
      </font>
    </dxf>
    <dxf>
      <fill>
        <patternFill>
          <bgColor rgb="FFFF0000"/>
        </patternFill>
      </fill>
    </dxf>
    <dxf>
      <fill>
        <patternFill>
          <bgColor rgb="FF92D050"/>
        </patternFill>
      </fill>
    </dxf>
    <dxf>
      <font>
        <color rgb="FFFFC000"/>
      </font>
      <fill>
        <patternFill>
          <bgColor rgb="FFFFC000"/>
        </patternFill>
      </fill>
    </dxf>
    <dxf>
      <font>
        <color rgb="FFFF0000"/>
      </font>
      <fill>
        <patternFill>
          <bgColor rgb="FFFF0000"/>
        </patternFill>
      </fill>
    </dxf>
    <dxf>
      <font>
        <color rgb="FF00B050"/>
      </font>
      <fill>
        <patternFill>
          <bgColor rgb="FF00B050"/>
        </patternFill>
      </fill>
    </dxf>
    <dxf>
      <font>
        <color rgb="FFFFC000"/>
      </font>
      <fill>
        <patternFill>
          <bgColor rgb="FFFFC000"/>
        </patternFill>
      </fill>
    </dxf>
    <dxf>
      <font>
        <color rgb="FFFF0000"/>
      </font>
      <fill>
        <patternFill>
          <bgColor rgb="FFFF0000"/>
        </patternFill>
      </fill>
    </dxf>
    <dxf>
      <font>
        <color rgb="FF00B050"/>
      </font>
      <fill>
        <patternFill>
          <bgColor rgb="FF00B050"/>
        </patternFill>
      </fill>
    </dxf>
    <dxf>
      <font>
        <color rgb="FFFFC000"/>
      </font>
      <fill>
        <patternFill>
          <bgColor rgb="FFFFC000"/>
        </patternFill>
      </fill>
    </dxf>
    <dxf>
      <font>
        <color rgb="FFFF0000"/>
      </font>
      <fill>
        <patternFill>
          <bgColor rgb="FFFF0000"/>
        </patternFill>
      </fill>
    </dxf>
    <dxf>
      <font>
        <color rgb="FF00B050"/>
      </font>
      <fill>
        <patternFill>
          <bgColor rgb="FF00B050"/>
        </patternFill>
      </fill>
    </dxf>
    <dxf>
      <font>
        <color rgb="FF9C0006"/>
      </font>
      <fill>
        <patternFill>
          <bgColor rgb="FFFFC7CE"/>
        </patternFill>
      </fill>
    </dxf>
    <dxf>
      <font>
        <strike val="0"/>
        <condense val="0"/>
        <extend val="0"/>
        <outline val="0"/>
        <shadow val="0"/>
        <vertAlign val="baseline"/>
        <sz val="10"/>
        <color auto="1"/>
        <name val="Arial"/>
      </font>
      <numFmt numFmtId="3" formatCode="#,##0"/>
      <fill>
        <patternFill>
          <fgColor indexed="64"/>
          <bgColor indexed="65"/>
        </patternFill>
      </fill>
      <alignment horizontal="right" vertical="center" indent="1"/>
      <border>
        <left style="thin">
          <color auto="1"/>
        </left>
        <right/>
        <top/>
        <bottom/>
        <vertical/>
        <horizontal/>
      </border>
    </dxf>
    <dxf>
      <font>
        <strike val="0"/>
        <condense val="0"/>
        <extend val="0"/>
        <outline val="0"/>
        <shadow val="0"/>
        <vertAlign val="baseline"/>
        <sz val="10"/>
        <color auto="1"/>
        <name val="Arial"/>
      </font>
      <alignment horizontal="center" vertical="center"/>
      <border outline="0">
        <left/>
        <right/>
        <top/>
        <bottom/>
      </border>
    </dxf>
    <dxf>
      <font>
        <strike val="0"/>
        <condense val="0"/>
        <extend val="0"/>
        <outline val="0"/>
        <shadow val="0"/>
        <vertAlign val="baseline"/>
        <sz val="10"/>
        <color auto="1"/>
        <name val="Arial"/>
      </font>
      <numFmt numFmtId="166" formatCode="#,##0.0"/>
      <fill>
        <patternFill>
          <fgColor indexed="64"/>
          <bgColor indexed="65"/>
        </patternFill>
      </fill>
      <alignment horizontal="right" vertical="center" indent="1"/>
    </dxf>
    <dxf>
      <font>
        <strike val="0"/>
        <condense val="0"/>
        <extend val="0"/>
        <outline val="0"/>
        <shadow val="0"/>
        <vertAlign val="baseline"/>
        <sz val="10"/>
        <color auto="1"/>
        <name val="Arial"/>
      </font>
      <alignment horizontal="center" vertical="center"/>
      <border outline="0">
        <left/>
        <right/>
        <top/>
        <bottom/>
      </border>
    </dxf>
    <dxf>
      <font>
        <strike val="0"/>
        <condense val="0"/>
        <extend val="0"/>
        <outline val="0"/>
        <shadow val="0"/>
        <vertAlign val="baseline"/>
        <sz val="10"/>
        <color auto="1"/>
        <name val="Arial"/>
      </font>
      <numFmt numFmtId="165" formatCode="###\ ###\ ###\ ###\ ##0"/>
      <fill>
        <patternFill>
          <fgColor indexed="64"/>
          <bgColor indexed="65"/>
        </patternFill>
      </fill>
      <alignment horizontal="right" vertical="center" indent="1"/>
      <border>
        <left style="thin">
          <color auto="1"/>
        </left>
        <right/>
        <top/>
        <bottom/>
        <vertical/>
        <horizontal/>
      </border>
    </dxf>
    <dxf>
      <font>
        <strike val="0"/>
        <condense val="0"/>
        <extend val="0"/>
        <outline val="0"/>
        <shadow val="0"/>
        <vertAlign val="baseline"/>
        <sz val="10"/>
        <color auto="1"/>
        <name val="Arial"/>
      </font>
      <alignment horizontal="center" vertical="center"/>
      <border outline="0">
        <left/>
        <right/>
        <top/>
        <bottom/>
      </border>
    </dxf>
    <dxf>
      <font>
        <strike val="0"/>
        <condense val="0"/>
        <extend val="0"/>
        <outline val="0"/>
        <shadow val="0"/>
        <vertAlign val="baseline"/>
        <sz val="10"/>
        <color auto="1"/>
        <name val="Arial"/>
      </font>
      <numFmt numFmtId="3" formatCode="#,##0"/>
      <fill>
        <patternFill>
          <fgColor indexed="64"/>
          <bgColor indexed="65"/>
        </patternFill>
      </fill>
      <alignment horizontal="right" vertical="center" indent="1"/>
    </dxf>
    <dxf>
      <font>
        <strike val="0"/>
        <condense val="0"/>
        <extend val="0"/>
        <outline val="0"/>
        <shadow val="0"/>
        <vertAlign val="baseline"/>
        <sz val="10"/>
        <color auto="1"/>
        <name val="Arial"/>
      </font>
      <alignment horizontal="center" vertical="center"/>
      <border outline="0">
        <left/>
        <right/>
        <top/>
        <bottom/>
      </border>
    </dxf>
    <dxf>
      <font>
        <strike val="0"/>
        <condense val="0"/>
        <extend val="0"/>
        <outline val="0"/>
        <shadow val="0"/>
        <vertAlign val="baseline"/>
        <sz val="10"/>
        <color auto="1"/>
        <name val="Arial"/>
      </font>
      <numFmt numFmtId="166" formatCode="#,##0.0"/>
      <fill>
        <patternFill>
          <fgColor indexed="64"/>
          <bgColor indexed="65"/>
        </patternFill>
      </fill>
      <alignment horizontal="right" vertical="center" indent="1"/>
      <border>
        <left/>
        <right style="thin">
          <color auto="1"/>
        </right>
        <top/>
        <bottom/>
        <vertical/>
        <horizontal/>
      </border>
    </dxf>
    <dxf>
      <font>
        <strike val="0"/>
        <condense val="0"/>
        <extend val="0"/>
        <outline val="0"/>
        <shadow val="0"/>
        <vertAlign val="baseline"/>
        <sz val="10"/>
        <color auto="1"/>
        <name val="Arial"/>
      </font>
      <alignment horizontal="center" vertical="center"/>
      <border outline="0">
        <left/>
        <right/>
        <top/>
        <bottom/>
      </border>
    </dxf>
    <dxf>
      <font>
        <strike val="0"/>
        <condense val="0"/>
        <extend val="0"/>
        <outline val="0"/>
        <shadow val="0"/>
        <vertAlign val="baseline"/>
        <sz val="10"/>
        <color auto="1"/>
        <name val="Arial"/>
      </font>
      <numFmt numFmtId="165" formatCode="###\ ###\ ###\ ###\ ##0"/>
      <fill>
        <patternFill>
          <fgColor indexed="64"/>
          <bgColor indexed="65"/>
        </patternFill>
      </fill>
      <alignment horizontal="right" vertical="center" indent="1"/>
      <border>
        <left style="thin">
          <color auto="1"/>
        </left>
        <right/>
        <top/>
        <bottom/>
        <vertical/>
        <horizontal/>
      </border>
    </dxf>
    <dxf>
      <font>
        <strike val="0"/>
        <condense val="0"/>
        <extend val="0"/>
        <outline val="0"/>
        <shadow val="0"/>
        <vertAlign val="baseline"/>
        <sz val="10"/>
        <color auto="1"/>
        <name val="Arial"/>
      </font>
      <alignment horizontal="center" vertical="center"/>
      <border outline="0">
        <left/>
        <right/>
        <top/>
        <bottom/>
      </border>
    </dxf>
    <dxf>
      <font>
        <strike val="0"/>
        <condense val="0"/>
        <extend val="0"/>
        <outline val="0"/>
        <shadow val="0"/>
        <vertAlign val="baseline"/>
        <sz val="10"/>
        <color auto="1"/>
        <name val="Arial"/>
      </font>
      <numFmt numFmtId="3" formatCode="#,##0"/>
      <fill>
        <patternFill>
          <fgColor indexed="64"/>
          <bgColor indexed="65"/>
        </patternFill>
      </fill>
      <alignment horizontal="right" vertical="center" indent="1"/>
    </dxf>
    <dxf>
      <font>
        <strike val="0"/>
        <condense val="0"/>
        <extend val="0"/>
        <outline val="0"/>
        <shadow val="0"/>
        <vertAlign val="baseline"/>
        <sz val="9"/>
        <color auto="1"/>
        <name val="Arial"/>
      </font>
      <alignment horizontal="center" vertical="center"/>
      <border outline="0">
        <left/>
        <right/>
        <top/>
        <bottom/>
      </border>
    </dxf>
    <dxf>
      <font>
        <strike val="0"/>
        <condense val="0"/>
        <extend val="0"/>
        <outline val="0"/>
        <shadow val="0"/>
        <vertAlign val="baseline"/>
        <sz val="10"/>
        <color auto="1"/>
        <name val="Arial"/>
      </font>
      <numFmt numFmtId="166" formatCode="#,##0.0"/>
      <fill>
        <patternFill>
          <fgColor indexed="64"/>
          <bgColor indexed="65"/>
        </patternFill>
      </fill>
      <alignment horizontal="right" vertical="center" indent="1"/>
      <border>
        <left/>
        <right style="thin">
          <color auto="1"/>
        </right>
        <top/>
        <bottom/>
        <vertical/>
        <horizontal/>
      </border>
    </dxf>
    <dxf>
      <font>
        <strike val="0"/>
        <condense val="0"/>
        <extend val="0"/>
        <outline val="0"/>
        <shadow val="0"/>
        <vertAlign val="baseline"/>
        <sz val="9"/>
        <color auto="1"/>
        <name val="Arial"/>
      </font>
      <alignment horizontal="center" vertical="center"/>
      <border outline="0">
        <left/>
        <right/>
        <top/>
        <bottom/>
      </border>
    </dxf>
    <dxf>
      <font>
        <strike val="0"/>
        <condense val="0"/>
        <extend val="0"/>
        <outline val="0"/>
        <shadow val="0"/>
        <vertAlign val="baseline"/>
        <sz val="10"/>
        <color auto="1"/>
        <name val="Arial"/>
      </font>
      <numFmt numFmtId="165" formatCode="###\ ###\ ###\ ###\ ##0"/>
      <fill>
        <patternFill>
          <fgColor indexed="64"/>
          <bgColor indexed="65"/>
        </patternFill>
      </fill>
      <alignment horizontal="general" vertical="bottom"/>
      <border>
        <left style="thin">
          <color auto="1"/>
        </left>
        <right/>
        <top/>
        <bottom/>
        <vertical/>
        <horizontal/>
      </border>
    </dxf>
    <dxf>
      <font>
        <strike val="0"/>
        <condense val="0"/>
        <extend val="0"/>
        <outline val="0"/>
        <shadow val="0"/>
        <vertAlign val="baseline"/>
        <sz val="9"/>
        <color auto="1"/>
        <name val="Arial"/>
      </font>
      <alignment horizontal="center" vertical="center"/>
      <border outline="0">
        <left/>
        <right/>
        <top/>
        <bottom/>
      </border>
    </dxf>
    <dxf>
      <font>
        <strike val="0"/>
        <condense val="0"/>
        <extend val="0"/>
        <outline val="0"/>
        <shadow val="0"/>
        <vertAlign val="baseline"/>
        <sz val="10"/>
        <color auto="1"/>
        <name val="Arial"/>
      </font>
      <numFmt numFmtId="3" formatCode="#,##0"/>
      <fill>
        <patternFill>
          <fgColor indexed="64"/>
          <bgColor indexed="65"/>
        </patternFill>
      </fill>
      <alignment horizontal="right" vertical="center" indent="1"/>
    </dxf>
    <dxf>
      <font>
        <strike val="0"/>
        <condense val="0"/>
        <extend val="0"/>
        <outline val="0"/>
        <shadow val="0"/>
        <vertAlign val="baseline"/>
        <sz val="9"/>
        <color auto="1"/>
        <name val="Arial"/>
      </font>
      <alignment horizontal="center" vertical="center"/>
      <border outline="0">
        <left/>
        <right/>
        <top/>
        <bottom/>
      </border>
    </dxf>
    <dxf>
      <font>
        <strike val="0"/>
        <condense val="0"/>
        <extend val="0"/>
        <outline val="0"/>
        <shadow val="0"/>
        <vertAlign val="baseline"/>
        <sz val="10"/>
        <color auto="1"/>
        <name val="Arial"/>
      </font>
      <numFmt numFmtId="166" formatCode="#,##0.0"/>
      <fill>
        <patternFill>
          <fgColor indexed="64"/>
          <bgColor indexed="65"/>
        </patternFill>
      </fill>
      <alignment horizontal="right" vertical="center" indent="1"/>
      <border>
        <left/>
        <right style="thin">
          <color auto="1"/>
        </right>
        <top/>
        <bottom/>
        <vertical/>
        <horizontal/>
      </border>
    </dxf>
    <dxf>
      <font>
        <strike val="0"/>
        <condense val="0"/>
        <extend val="0"/>
        <outline val="0"/>
        <shadow val="0"/>
        <vertAlign val="baseline"/>
        <sz val="9"/>
        <color auto="1"/>
        <name val="Arial"/>
      </font>
      <alignment horizontal="center" vertical="center"/>
      <border outline="0">
        <left/>
        <right/>
        <top/>
        <bottom/>
      </border>
    </dxf>
    <dxf>
      <font>
        <strike val="0"/>
        <condense val="0"/>
        <extend val="0"/>
        <outline val="0"/>
        <shadow val="0"/>
        <vertAlign val="baseline"/>
        <sz val="10"/>
        <color auto="1"/>
        <name val="Arial"/>
      </font>
      <numFmt numFmtId="165" formatCode="###\ ###\ ###\ ###\ ##0"/>
      <fill>
        <patternFill>
          <fgColor indexed="64"/>
          <bgColor indexed="65"/>
        </patternFill>
      </fill>
      <alignment horizontal="general" vertical="bottom"/>
      <border>
        <left style="thin">
          <color auto="1"/>
        </left>
        <right/>
        <top/>
        <bottom/>
        <vertical/>
        <horizontal/>
      </border>
    </dxf>
    <dxf>
      <font>
        <strike val="0"/>
        <condense val="0"/>
        <extend val="0"/>
        <outline val="0"/>
        <shadow val="0"/>
        <vertAlign val="baseline"/>
        <sz val="9"/>
        <color auto="1"/>
        <name val="Arial"/>
      </font>
      <alignment horizontal="center" vertical="center"/>
      <border outline="0">
        <left/>
        <right/>
        <top/>
        <bottom/>
      </border>
    </dxf>
    <dxf>
      <font>
        <strike val="0"/>
        <condense val="0"/>
        <extend val="0"/>
        <outline val="0"/>
        <shadow val="0"/>
        <vertAlign val="baseline"/>
        <sz val="10"/>
        <color auto="1"/>
        <name val="Arial"/>
      </font>
      <fill>
        <patternFill>
          <fgColor indexed="64"/>
          <bgColor indexed="65"/>
        </patternFill>
      </fill>
      <alignment horizontal="center" vertical="center"/>
    </dxf>
    <dxf>
      <font>
        <strike val="0"/>
        <condense val="0"/>
        <extend val="0"/>
        <outline val="0"/>
        <shadow val="0"/>
        <vertAlign val="baseline"/>
        <sz val="9"/>
        <color auto="1"/>
        <name val="Arial"/>
      </font>
      <alignment horizontal="center" vertical="center"/>
      <border outline="0">
        <left/>
        <right/>
        <top/>
        <bottom/>
      </border>
    </dxf>
    <dxf>
      <border outline="0">
        <top style="thin">
          <color rgb="FF000000"/>
        </top>
        <bottom style="thin">
          <color rgb="FFA6A6A6"/>
        </bottom>
      </border>
    </dxf>
    <dxf>
      <font>
        <strike val="0"/>
        <condense val="0"/>
        <extend val="0"/>
        <outline val="0"/>
        <shadow val="0"/>
        <vertAlign val="baseline"/>
        <sz val="10"/>
        <color auto="1"/>
        <name val="Arial"/>
      </font>
      <alignment horizontal="center"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externalLink" Target="externalLinks/externalLink4.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externalLink" Target="externalLinks/externalLink15.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externalLink" Target="externalLinks/externalLink5.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externalLink" Target="externalLinks/externalLink16.xml"/><Relationship Id="rId155" Type="http://schemas.openxmlformats.org/officeDocument/2006/relationships/styles" Target="styles.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externalLink" Target="externalLinks/externalLink6.xml"/><Relationship Id="rId145" Type="http://schemas.openxmlformats.org/officeDocument/2006/relationships/externalLink" Target="externalLinks/externalLink11.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externalLink" Target="externalLinks/externalLink1.xml"/><Relationship Id="rId151" Type="http://schemas.openxmlformats.org/officeDocument/2006/relationships/externalLink" Target="externalLinks/externalLink17.xml"/><Relationship Id="rId156"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externalLink" Target="externalLinks/externalLink7.xml"/><Relationship Id="rId146" Type="http://schemas.openxmlformats.org/officeDocument/2006/relationships/externalLink" Target="externalLinks/externalLink12.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externalLink" Target="externalLinks/externalLink2.xml"/><Relationship Id="rId157" Type="http://schemas.openxmlformats.org/officeDocument/2006/relationships/calcChain" Target="calcChain.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externalLink" Target="externalLinks/externalLink18.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externalLink" Target="externalLinks/externalLink13.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externalLink" Target="externalLinks/externalLink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externalLink" Target="externalLinks/externalLink3.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externalLink" Target="externalLinks/externalLink19.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externalLink" Target="externalLinks/externalLink9.xml"/><Relationship Id="rId148" Type="http://schemas.openxmlformats.org/officeDocument/2006/relationships/externalLink" Target="externalLinks/externalLink14.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theme" Target="theme/theme1.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externalLink" Target="externalLinks/externalLink10.xml"/><Relationship Id="rId90" Type="http://schemas.openxmlformats.org/officeDocument/2006/relationships/worksheet" Target="worksheets/sheet90.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14</xdr:col>
      <xdr:colOff>585470</xdr:colOff>
      <xdr:row>0</xdr:row>
      <xdr:rowOff>244</xdr:rowOff>
    </xdr:from>
    <xdr:to>
      <xdr:col>17</xdr:col>
      <xdr:colOff>234950</xdr:colOff>
      <xdr:row>4</xdr:row>
      <xdr:rowOff>67828</xdr:rowOff>
    </xdr:to>
    <xdr:pic>
      <xdr:nvPicPr>
        <xdr:cNvPr id="2" name="Picture 1">
          <a:extLst>
            <a:ext uri="{FF2B5EF4-FFF2-40B4-BE49-F238E27FC236}">
              <a16:creationId xmlns:a16="http://schemas.microsoft.com/office/drawing/2014/main" id="{196F005F-E9AA-4756-9498-D6FC721F591A}"/>
            </a:ext>
          </a:extLst>
        </xdr:cNvPr>
        <xdr:cNvPicPr>
          <a:picLocks noChangeAspect="1"/>
        </xdr:cNvPicPr>
      </xdr:nvPicPr>
      <xdr:blipFill>
        <a:blip xmlns:r="http://schemas.openxmlformats.org/officeDocument/2006/relationships" r:embed="rId1" cstate="print"/>
        <a:stretch>
          <a:fillRect/>
        </a:stretch>
      </xdr:blipFill>
      <xdr:spPr>
        <a:xfrm>
          <a:off x="13952220" y="244"/>
          <a:ext cx="1525905" cy="816884"/>
        </a:xfrm>
        <a:prstGeom prst="rect">
          <a:avLst/>
        </a:prstGeom>
        <a:ln>
          <a:prstDash val="soli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585470</xdr:colOff>
      <xdr:row>0</xdr:row>
      <xdr:rowOff>244</xdr:rowOff>
    </xdr:from>
    <xdr:to>
      <xdr:col>17</xdr:col>
      <xdr:colOff>234950</xdr:colOff>
      <xdr:row>4</xdr:row>
      <xdr:rowOff>67828</xdr:rowOff>
    </xdr:to>
    <xdr:pic>
      <xdr:nvPicPr>
        <xdr:cNvPr id="2" name="Picture 1">
          <a:extLst>
            <a:ext uri="{FF2B5EF4-FFF2-40B4-BE49-F238E27FC236}">
              <a16:creationId xmlns:a16="http://schemas.microsoft.com/office/drawing/2014/main" id="{AEDDE045-B990-4CA6-AF60-A8AD0AC7C964}"/>
            </a:ext>
          </a:extLst>
        </xdr:cNvPr>
        <xdr:cNvPicPr>
          <a:picLocks noChangeAspect="1"/>
        </xdr:cNvPicPr>
      </xdr:nvPicPr>
      <xdr:blipFill>
        <a:blip xmlns:r="http://schemas.openxmlformats.org/officeDocument/2006/relationships" r:embed="rId1" cstate="print"/>
        <a:stretch>
          <a:fillRect/>
        </a:stretch>
      </xdr:blipFill>
      <xdr:spPr>
        <a:xfrm>
          <a:off x="13952220" y="244"/>
          <a:ext cx="1525905" cy="816884"/>
        </a:xfrm>
        <a:prstGeom prst="rect">
          <a:avLst/>
        </a:prstGeom>
        <a:ln>
          <a:prstDash val="solid"/>
        </a:ln>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46</xdr:row>
      <xdr:rowOff>38100</xdr:rowOff>
    </xdr:from>
    <xdr:ext cx="5972175" cy="742950"/>
    <xdr:pic>
      <xdr:nvPicPr>
        <xdr:cNvPr id="2" name="image1.jpg" title="Image">
          <a:extLst>
            <a:ext uri="{FF2B5EF4-FFF2-40B4-BE49-F238E27FC236}">
              <a16:creationId xmlns:a16="http://schemas.microsoft.com/office/drawing/2014/main" id="{AF2356D4-3224-431F-8C59-D149081517D3}"/>
            </a:ext>
          </a:extLst>
        </xdr:cNvPr>
        <xdr:cNvPicPr preferRelativeResize="0"/>
      </xdr:nvPicPr>
      <xdr:blipFill>
        <a:blip xmlns:r="http://schemas.openxmlformats.org/officeDocument/2006/relationships" r:embed="rId1" cstate="print"/>
        <a:stretch>
          <a:fillRect/>
        </a:stretch>
      </xdr:blipFill>
      <xdr:spPr>
        <a:xfrm>
          <a:off x="0" y="9144000"/>
          <a:ext cx="5972175" cy="742950"/>
        </a:xfrm>
        <a:prstGeom prst="rect">
          <a:avLst/>
        </a:prstGeom>
        <a:noFill/>
        <a:ln>
          <a:prstDash val="solid"/>
        </a:ln>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_AFP/STATs/Output/Reports/SAFETY%20IN%20CUSTODY%20(Quarterly)/2017%20Q4/Safety-in-custody-summary-q4-2017%20Production%20file.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kbia03kdfsj001\org\Documents%20and%20Settings\zqb95k\Local%20Settings\Temporary%20Internet%20Files\OLK13A\Publication%20Checklist%20Guide%20DRAFT.xls"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t-rahulsingh\_\vscode\PROSE\Benchmark\second\NL_gen\NL_generation\set-1\simple_task\00dcad6c4b2fcb8b87302d2d12d48ea606f8cf89_path_1.xlsx" TargetMode="External"/><Relationship Id="rId1" Type="http://schemas.openxmlformats.org/officeDocument/2006/relationships/externalLinkPath" Target="00dcad6c4b2fcb8b87302d2d12d48ea606f8cf89_path_1.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t-rahulsingh\_\vscode\PROSE\Benchmark\second\NL_gen\NL_generation\set-1\simple_task\015ab15f985dc57d25c60dc417340cabe06c127e_path_0.xlsx" TargetMode="External"/><Relationship Id="rId1" Type="http://schemas.openxmlformats.org/officeDocument/2006/relationships/externalLinkPath" Target="015ab15f985dc57d25c60dc417340cabe06c127e_path_0.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C:\Users\t-rahulsingh\_\vscode\PROSE\Benchmark\second\NL_gen\NL_generation\set-1\simple_task\015ab15f985dc57d25c60dc417340cabe06c127e_path_1.xlsx" TargetMode="External"/><Relationship Id="rId1" Type="http://schemas.openxmlformats.org/officeDocument/2006/relationships/externalLinkPath" Target="015ab15f985dc57d25c60dc417340cabe06c127e_path_1.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t-rahulsingh\_\vscode\PROSE\Benchmark\second\NL_gen\NL_generation\set-1\simple_task\015ab15f985dc57d25c60dc417340cabe06c127e_path_10.xlsx" TargetMode="External"/><Relationship Id="rId1" Type="http://schemas.openxmlformats.org/officeDocument/2006/relationships/externalLinkPath" Target="015ab15f985dc57d25c60dc417340cabe06c127e_path_10.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t-rahulsingh\_\vscode\PROSE\Benchmark\second\NL_gen\NL_generation\set-1\simple_task\015ab15f985dc57d25c60dc417340cabe06c127e_path_11.xlsx" TargetMode="External"/><Relationship Id="rId1" Type="http://schemas.openxmlformats.org/officeDocument/2006/relationships/externalLinkPath" Target="015ab15f985dc57d25c60dc417340cabe06c127e_path_11.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t-rahulsingh\_\vscode\PROSE\Benchmark\second\NL_gen\NL_generation\set-1\simple_task\015ab15f985dc57d25c60dc417340cabe06c127e_path_12.xlsx" TargetMode="External"/><Relationship Id="rId1" Type="http://schemas.openxmlformats.org/officeDocument/2006/relationships/externalLinkPath" Target="015ab15f985dc57d25c60dc417340cabe06c127e_path_12.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C:\Users\t-rahulsingh\_\vscode\PROSE\Benchmark\second\NL_gen\NL_generation\set-1\simple_task\015ab15f985dc57d25c60dc417340cabe06c127e_path_13.xlsx" TargetMode="External"/><Relationship Id="rId1" Type="http://schemas.openxmlformats.org/officeDocument/2006/relationships/externalLinkPath" Target="015ab15f985dc57d25c60dc417340cabe06c127e_path_13.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file:///C:\Users\t-rahulsingh\_\vscode\PROSE\Benchmark\second\NL_gen\NL_generation\set-1\simple_task\015ab15f985dc57d25c60dc417340cabe06c127e_path_14.xlsx" TargetMode="External"/><Relationship Id="rId1" Type="http://schemas.openxmlformats.org/officeDocument/2006/relationships/externalLinkPath" Target="015ab15f985dc57d25c60dc417340cabe06c127e_path_14.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file:///C:\Users\t-rahulsingh\_\vscode\PROSE\Benchmark\second\NL_gen\NL_generation\set-1\simple_task\015ab15f985dc57d25c60dc417340cabe06c127e_path_2.xlsx" TargetMode="External"/><Relationship Id="rId1" Type="http://schemas.openxmlformats.org/officeDocument/2006/relationships/externalLinkPath" Target="015ab15f985dc57d25c60dc417340cabe06c127e_path_2.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file:///C:\Users\t-rahulsingh\_\vscode\PROSE\Benchmark\second\NL_gen\NL_generation\set-1\simple_task\015ab15f985dc57d25c60dc417340cabe06c127e_path_3.xlsx" TargetMode="External"/><Relationship Id="rId1" Type="http://schemas.openxmlformats.org/officeDocument/2006/relationships/externalLinkPath" Target="015ab15f985dc57d25c60dc417340cabe06c127e_path_3.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file:///C:\Users\t-rahulsingh\_\vscode\PROSE\Benchmark\second\NL_gen\NL_generation\set-1\simple_task\015ab15f985dc57d25c60dc417340cabe06c127e_path_4.xlsx" TargetMode="External"/><Relationship Id="rId1" Type="http://schemas.openxmlformats.org/officeDocument/2006/relationships/externalLinkPath" Target="015ab15f985dc57d25c60dc417340cabe06c127e_path_4.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file:///C:\Users\t-rahulsingh\_\vscode\PROSE\Benchmark\second\NL_gen\NL_generation\set-1\simple_task\015ab15f985dc57d25c60dc417340cabe06c127e_path_5.xlsx" TargetMode="External"/><Relationship Id="rId1" Type="http://schemas.openxmlformats.org/officeDocument/2006/relationships/externalLinkPath" Target="015ab15f985dc57d25c60dc417340cabe06c127e_path_5.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file:///C:\Users\t-rahulsingh\_\vscode\PROSE\Benchmark\second\NL_gen\NL_generation\set-1\simple_task\015ab15f985dc57d25c60dc417340cabe06c127e_path_6.xlsx" TargetMode="External"/><Relationship Id="rId1" Type="http://schemas.openxmlformats.org/officeDocument/2006/relationships/externalLinkPath" Target="015ab15f985dc57d25c60dc417340cabe06c127e_path_6.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file:///C:\Users\t-rahulsingh\_\vscode\PROSE\Benchmark\second\NL_gen\NL_generation\set-1\simple_task\015ab15f985dc57d25c60dc417340cabe06c127e_path_7.xlsx" TargetMode="External"/><Relationship Id="rId1" Type="http://schemas.openxmlformats.org/officeDocument/2006/relationships/externalLinkPath" Target="015ab15f985dc57d25c60dc417340cabe06c127e_path_7.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file:///C:\Users\t-rahulsingh\_\vscode\PROSE\Benchmark\second\NL_gen\NL_generation\set-1\simple_task\015ab15f985dc57d25c60dc417340cabe06c127e_path_8.xlsx" TargetMode="External"/><Relationship Id="rId1" Type="http://schemas.openxmlformats.org/officeDocument/2006/relationships/externalLinkPath" Target="015ab15f985dc57d25c60dc417340cabe06c127e_path_8.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file:///C:\Users\t-rahulsingh\_\vscode\PROSE\Benchmark\second\NL_gen\NL_generation\set-1\simple_task\015ab15f985dc57d25c60dc417340cabe06c127e_path_9.xlsx" TargetMode="External"/><Relationship Id="rId1" Type="http://schemas.openxmlformats.org/officeDocument/2006/relationships/externalLinkPath" Target="015ab15f985dc57d25c60dc417340cabe06c127e_path_9.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file:///C:\Users\t-rahulsingh\_\vscode\PROSE\Benchmark\second\NL_gen\NL_generation\set-1\simple_task\01a2a92a58de1e94a8f1b030a78fb2187f272fd6_path_3.xlsx" TargetMode="External"/><Relationship Id="rId1" Type="http://schemas.openxmlformats.org/officeDocument/2006/relationships/externalLinkPath" Target="01a2a92a58de1e94a8f1b030a78fb2187f272fd6_path_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w to update"/>
      <sheetName val="Population"/>
      <sheetName val="Deaths"/>
      <sheetName val="Assaults"/>
      <sheetName val="Assaults youth estate"/>
      <sheetName val="SH"/>
      <sheetName val="SH individuals"/>
      <sheetName val="SH youth estate inc"/>
      <sheetName val="SH youth estate ind"/>
      <sheetName val="Charts"/>
      <sheetName val="Index"/>
      <sheetName val="1 Summary"/>
      <sheetName val="2 Summary (Deaths)"/>
      <sheetName val="3 Summary (Self-harm)"/>
      <sheetName val="3a Summary (Self-harm-YP)"/>
      <sheetName val="4 Summary (Assaults)"/>
      <sheetName val="4a Summary (Assaults-YP)"/>
      <sheetName val="5 Quarterly deaths"/>
      <sheetName val="6 Quarterly self-harm"/>
      <sheetName val="7 Quarterly Assaults"/>
      <sheetName val="bulletin text"/>
      <sheetName val="PRA Powerpoint"/>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5">
          <cell r="L5">
            <v>43190</v>
          </cell>
        </row>
        <row r="8">
          <cell r="K8">
            <v>344</v>
          </cell>
          <cell r="L8">
            <v>299</v>
          </cell>
        </row>
        <row r="9">
          <cell r="K9">
            <v>115</v>
          </cell>
          <cell r="L9">
            <v>69</v>
          </cell>
        </row>
        <row r="10">
          <cell r="K10">
            <v>204</v>
          </cell>
          <cell r="L10">
            <v>168</v>
          </cell>
        </row>
        <row r="11">
          <cell r="K11">
            <v>3</v>
          </cell>
          <cell r="L11">
            <v>5</v>
          </cell>
        </row>
        <row r="12">
          <cell r="L12">
            <v>57</v>
          </cell>
        </row>
        <row r="15">
          <cell r="L15">
            <v>56</v>
          </cell>
        </row>
        <row r="17">
          <cell r="L17">
            <v>3.5</v>
          </cell>
        </row>
        <row r="18">
          <cell r="L18">
            <v>0.8</v>
          </cell>
        </row>
        <row r="19">
          <cell r="L19">
            <v>2</v>
          </cell>
        </row>
        <row r="39">
          <cell r="K39">
            <v>10</v>
          </cell>
          <cell r="L39">
            <v>1</v>
          </cell>
        </row>
        <row r="48">
          <cell r="L48">
            <v>0.3</v>
          </cell>
        </row>
      </sheetData>
      <sheetData sheetId="13">
        <row r="5">
          <cell r="L5">
            <v>43100</v>
          </cell>
        </row>
        <row r="9">
          <cell r="K9">
            <v>40160</v>
          </cell>
          <cell r="L9">
            <v>44651</v>
          </cell>
        </row>
        <row r="10">
          <cell r="L10">
            <v>521</v>
          </cell>
        </row>
        <row r="12">
          <cell r="K12">
            <v>11000</v>
          </cell>
          <cell r="L12">
            <v>11630</v>
          </cell>
        </row>
        <row r="13">
          <cell r="L13">
            <v>136</v>
          </cell>
        </row>
        <row r="14">
          <cell r="L14">
            <v>3.8</v>
          </cell>
        </row>
        <row r="16">
          <cell r="K16">
            <v>2740</v>
          </cell>
          <cell r="L16">
            <v>3067</v>
          </cell>
        </row>
        <row r="17">
          <cell r="K17">
            <v>6.8000000000000005E-2</v>
          </cell>
          <cell r="L17">
            <v>6.9000000000000006E-2</v>
          </cell>
        </row>
        <row r="21">
          <cell r="K21">
            <v>32490</v>
          </cell>
          <cell r="L21">
            <v>36334</v>
          </cell>
        </row>
        <row r="22">
          <cell r="L22">
            <v>445</v>
          </cell>
        </row>
        <row r="26">
          <cell r="K26">
            <v>3.3</v>
          </cell>
          <cell r="L26">
            <v>3.5</v>
          </cell>
        </row>
        <row r="28">
          <cell r="K28">
            <v>2602</v>
          </cell>
          <cell r="L28">
            <v>2884</v>
          </cell>
        </row>
        <row r="33">
          <cell r="K33">
            <v>7670</v>
          </cell>
          <cell r="L33">
            <v>8317</v>
          </cell>
        </row>
        <row r="34">
          <cell r="L34">
            <v>2093</v>
          </cell>
        </row>
        <row r="38">
          <cell r="K38">
            <v>6.6</v>
          </cell>
          <cell r="L38">
            <v>7</v>
          </cell>
        </row>
        <row r="40">
          <cell r="K40">
            <v>138</v>
          </cell>
          <cell r="L40">
            <v>183</v>
          </cell>
        </row>
      </sheetData>
      <sheetData sheetId="14"/>
      <sheetData sheetId="15">
        <row r="9">
          <cell r="K9">
            <v>26022</v>
          </cell>
          <cell r="L9">
            <v>29485</v>
          </cell>
        </row>
        <row r="10">
          <cell r="L10">
            <v>344</v>
          </cell>
        </row>
        <row r="11">
          <cell r="K11">
            <v>3519</v>
          </cell>
          <cell r="L11">
            <v>3856</v>
          </cell>
        </row>
        <row r="14">
          <cell r="K14">
            <v>19088</v>
          </cell>
          <cell r="L14">
            <v>21270</v>
          </cell>
        </row>
        <row r="15">
          <cell r="L15">
            <v>248</v>
          </cell>
        </row>
        <row r="16">
          <cell r="K16">
            <v>2764</v>
          </cell>
          <cell r="L16">
            <v>3029</v>
          </cell>
        </row>
        <row r="19">
          <cell r="K19">
            <v>6844</v>
          </cell>
          <cell r="L19">
            <v>8429</v>
          </cell>
        </row>
        <row r="20">
          <cell r="L20">
            <v>98</v>
          </cell>
        </row>
        <row r="21">
          <cell r="K21">
            <v>789</v>
          </cell>
          <cell r="L21">
            <v>864</v>
          </cell>
        </row>
        <row r="26">
          <cell r="K26">
            <v>25043</v>
          </cell>
          <cell r="L26">
            <v>28279</v>
          </cell>
        </row>
        <row r="43">
          <cell r="K43">
            <v>979</v>
          </cell>
          <cell r="L43">
            <v>1206</v>
          </cell>
        </row>
      </sheetData>
      <sheetData sheetId="16"/>
      <sheetData sheetId="17">
        <row r="77">
          <cell r="C77">
            <v>82</v>
          </cell>
        </row>
        <row r="78">
          <cell r="C78">
            <v>85</v>
          </cell>
        </row>
      </sheetData>
      <sheetData sheetId="18">
        <row r="60">
          <cell r="C60">
            <v>12068</v>
          </cell>
        </row>
        <row r="61">
          <cell r="C61">
            <v>11790</v>
          </cell>
          <cell r="G61">
            <v>758</v>
          </cell>
        </row>
      </sheetData>
      <sheetData sheetId="19">
        <row r="64">
          <cell r="C64">
            <v>7841</v>
          </cell>
          <cell r="G64">
            <v>999</v>
          </cell>
          <cell r="K64">
            <v>5684</v>
          </cell>
          <cell r="O64">
            <v>799</v>
          </cell>
          <cell r="S64">
            <v>2223</v>
          </cell>
          <cell r="W64">
            <v>210</v>
          </cell>
        </row>
        <row r="65">
          <cell r="C65">
            <v>7790</v>
          </cell>
          <cell r="G65">
            <v>983</v>
          </cell>
          <cell r="K65">
            <v>5579</v>
          </cell>
          <cell r="O65">
            <v>742</v>
          </cell>
          <cell r="S65">
            <v>2327</v>
          </cell>
          <cell r="W65">
            <v>257</v>
          </cell>
        </row>
      </sheetData>
      <sheetData sheetId="20"/>
      <sheetData sheetId="2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ront Page"/>
      <sheetName val="Figures Check"/>
      <sheetName val="Text Check"/>
      <sheetName val="Options"/>
    </sheetNames>
    <sheetDataSet>
      <sheetData sheetId="0" refreshError="1"/>
      <sheetData sheetId="1" refreshError="1"/>
      <sheetData sheetId="2" refreshError="1"/>
      <sheetData sheetId="3">
        <row r="2">
          <cell r="A2" t="str">
            <v>Yes</v>
          </cell>
        </row>
        <row r="3">
          <cell r="A3" t="str">
            <v>No</v>
          </cell>
        </row>
        <row r="4">
          <cell r="A4" t="str">
            <v>N/A</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ccount Map Template"/>
      <sheetName val="Team Alignments Template"/>
    </sheetNames>
    <sheetDataSet>
      <sheetData sheetId="0">
        <row r="10">
          <cell r="B10" t="str">
            <v>Paul Adams</v>
          </cell>
        </row>
        <row r="11">
          <cell r="B11" t="str">
            <v>John James</v>
          </cell>
        </row>
        <row r="12">
          <cell r="B12" t="str">
            <v>Walt Mansell</v>
          </cell>
        </row>
      </sheetData>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ws Milk Cheese"/>
      <sheetName val="Sheep Milk Cheese"/>
      <sheetName val="Goats Milk Cheese"/>
      <sheetName val="Vegetarian Cheese"/>
      <sheetName val="Smoked Cheese"/>
      <sheetName val="Blue Cheese"/>
    </sheetNames>
    <sheetDataSet>
      <sheetData sheetId="0" refreshError="1"/>
      <sheetData sheetId="1" refreshError="1"/>
      <sheetData sheetId="2" refreshError="1"/>
      <sheetData sheetId="3" refreshError="1"/>
      <sheetData sheetId="4" refreshError="1"/>
      <sheetData sheetId="5">
        <row r="22">
          <cell r="A22" t="str">
            <v>COTS004</v>
          </cell>
          <cell r="B22" t="str">
            <v>Cotswold Organic Blue Brie</v>
          </cell>
          <cell r="C22" t="str">
            <v>Cotswold</v>
          </cell>
          <cell r="D22" t="str">
            <v xml:space="preserve"> 300 Gram</v>
          </cell>
          <cell r="E22" t="str">
            <v>Y</v>
          </cell>
          <cell r="F22" t="str">
            <v>N</v>
          </cell>
          <cell r="G22" t="str">
            <v>The Roquefort mould adds an extra richness to this great tasting cheese, without overpowering, a delightfully creamy &amp; pure white moulded soft cheese.</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ws Milk Cheese"/>
      <sheetName val="Sheep Milk Cheese"/>
      <sheetName val="Goats Milk Cheese"/>
      <sheetName val="Vegetarian Cheese"/>
      <sheetName val="Smoked Cheese"/>
      <sheetName val="Blue Cheese"/>
    </sheetNames>
    <sheetDataSet>
      <sheetData sheetId="0" refreshError="1"/>
      <sheetData sheetId="1" refreshError="1"/>
      <sheetData sheetId="2" refreshError="1"/>
      <sheetData sheetId="3" refreshError="1"/>
      <sheetData sheetId="4" refreshError="1"/>
      <sheetData sheetId="5">
        <row r="23">
          <cell r="A23" t="str">
            <v xml:space="preserve"> BEAU002 </v>
          </cell>
          <cell r="B23" t="str">
            <v>Beauvale</v>
          </cell>
          <cell r="C23" t="str">
            <v>Northamptonshire</v>
          </cell>
          <cell r="D23" t="str">
            <v>1 Kilo</v>
          </cell>
          <cell r="E23" t="str">
            <v>Y</v>
          </cell>
          <cell r="F23" t="str">
            <v>N</v>
          </cell>
          <cell r="G23" t="str">
            <v>It has the rich, buttery flavour of the Stilton but the soft, almost spreadable texture of a Gorgonzola, with a subtle sweetness from its Italian counterpart too.</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ws Milk Cheese"/>
      <sheetName val="Sheep Milk Cheese"/>
      <sheetName val="Goats Milk Cheese"/>
      <sheetName val="Vegetarian Cheese"/>
      <sheetName val="Smoked Cheese"/>
      <sheetName val="Blue Cheese"/>
    </sheetNames>
    <sheetDataSet>
      <sheetData sheetId="0">
        <row r="17">
          <cell r="A17" t="str">
            <v>SMOK001</v>
          </cell>
          <cell r="B17" t="str">
            <v>Lancashire Smoked</v>
          </cell>
          <cell r="C17" t="str">
            <v>Lancashire</v>
          </cell>
          <cell r="E17" t="str">
            <v>Y</v>
          </cell>
          <cell r="F17" t="str">
            <v>N</v>
          </cell>
          <cell r="G17" t="str">
            <v>Traditional lancashire smoked</v>
          </cell>
        </row>
      </sheetData>
      <sheetData sheetId="1" refreshError="1"/>
      <sheetData sheetId="2" refreshError="1"/>
      <sheetData sheetId="3" refreshError="1"/>
      <sheetData sheetId="4" refreshError="1"/>
      <sheetData sheetId="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ws Milk Cheese"/>
      <sheetName val="Sheep Milk Cheese"/>
      <sheetName val="Goats Milk Cheese"/>
      <sheetName val="Vegetarian Cheese"/>
      <sheetName val="Smoked Cheese"/>
      <sheetName val="Blue Cheese"/>
    </sheetNames>
    <sheetDataSet>
      <sheetData sheetId="0">
        <row r="34">
          <cell r="A34" t="str">
            <v xml:space="preserve">  CHED011</v>
          </cell>
          <cell r="B34" t="str">
            <v>Cheddar Oakey Smokey</v>
          </cell>
          <cell r="C34" t="str">
            <v>North Yorkshire</v>
          </cell>
          <cell r="E34" t="str">
            <v>Y</v>
          </cell>
          <cell r="F34" t="str">
            <v>N</v>
          </cell>
          <cell r="G34" t="str">
            <v>Select cheddar is naturally smoked, over oak chips, to create a cheese with a subtle, yet natural smoked flavour.</v>
          </cell>
        </row>
      </sheetData>
      <sheetData sheetId="1" refreshError="1"/>
      <sheetData sheetId="2" refreshError="1"/>
      <sheetData sheetId="3" refreshError="1"/>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ws Milk Cheese"/>
      <sheetName val="Sheep Milk Cheese"/>
      <sheetName val="Goats Milk Cheese"/>
      <sheetName val="Vegetarian Cheese"/>
      <sheetName val="Smoked Cheese"/>
      <sheetName val="Blue Cheese"/>
    </sheetNames>
    <sheetDataSet>
      <sheetData sheetId="0">
        <row r="38">
          <cell r="A38" t="str">
            <v>WENS011</v>
          </cell>
          <cell r="B38" t="str">
            <v>Wensleydale Real Hawes Oak Smoked</v>
          </cell>
          <cell r="C38" t="str">
            <v>North Yorkshire</v>
          </cell>
          <cell r="E38" t="str">
            <v xml:space="preserve">Y </v>
          </cell>
          <cell r="F38" t="str">
            <v>N</v>
          </cell>
          <cell r="G38" t="str">
            <v>Naturally smoked using oak chips, producing a cheese with a subtle, smoked flavour, and which retains the crumbly characteristics of Yorkshire Wensleydale cheese.</v>
          </cell>
        </row>
      </sheetData>
      <sheetData sheetId="1" refreshError="1"/>
      <sheetData sheetId="2" refreshError="1"/>
      <sheetData sheetId="3" refreshError="1"/>
      <sheetData sheetId="4" refreshError="1"/>
      <sheetData sheetId="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ws Milk Cheese"/>
      <sheetName val="Sheep Milk Cheese"/>
      <sheetName val="Goats Milk Cheese"/>
      <sheetName val="Vegetarian Cheese"/>
      <sheetName val="Smoked Cheese"/>
      <sheetName val="Blue Cheese"/>
    </sheetNames>
    <sheetDataSet>
      <sheetData sheetId="0">
        <row r="60">
          <cell r="A60" t="str">
            <v>SMOK009</v>
          </cell>
          <cell r="B60" t="str">
            <v xml:space="preserve">Lincoln Poacher Smoked  </v>
          </cell>
          <cell r="C60" t="str">
            <v>Lincolnshire</v>
          </cell>
          <cell r="E60" t="str">
            <v>N</v>
          </cell>
          <cell r="F60" t="str">
            <v>N</v>
          </cell>
          <cell r="G60" t="str">
            <v>oak smoked to make smoked Lincolnshire Poacher. Smooth, silky textured and lightly oaked smoked. Rounded and full of flavour. Matured for fourteen to sixteen months. This cheese has been a Gold Medal winner at the British Cheese Awards.</v>
          </cell>
        </row>
      </sheetData>
      <sheetData sheetId="1" refreshError="1"/>
      <sheetData sheetId="2" refreshError="1"/>
      <sheetData sheetId="3" refreshError="1"/>
      <sheetData sheetId="4" refreshError="1"/>
      <sheetData sheetId="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ws Milk Cheese"/>
      <sheetName val="Sheep Milk Cheese"/>
      <sheetName val="Goats Milk Cheese"/>
      <sheetName val="Vegetarian Cheese"/>
      <sheetName val="Smoked Cheese"/>
      <sheetName val="Blue Cheese"/>
    </sheetNames>
    <sheetDataSet>
      <sheetData sheetId="0" refreshError="1"/>
      <sheetData sheetId="1" refreshError="1"/>
      <sheetData sheetId="2">
        <row r="20">
          <cell r="A20" t="str">
            <v>BEAC001</v>
          </cell>
          <cell r="B20" t="str">
            <v>Beacon Blue Truckle</v>
          </cell>
          <cell r="C20" t="str">
            <v>Lancashire</v>
          </cell>
          <cell r="D20" t="str">
            <v>500 gram</v>
          </cell>
          <cell r="E20" t="str">
            <v>Y</v>
          </cell>
          <cell r="F20" t="str">
            <v>N</v>
          </cell>
          <cell r="G20" t="str">
            <v>silky smooth, creamy and fresh on the tongue, yet a good helping of peppery tang quickly develops,crafted in open vats, then poured into individual moulds, turned by hand and matured</v>
          </cell>
        </row>
      </sheetData>
      <sheetData sheetId="3" refreshError="1"/>
      <sheetData sheetId="4" refreshError="1"/>
      <sheetData sheetId="5"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ws Milk Cheese"/>
      <sheetName val="Sheep Milk Cheese"/>
      <sheetName val="Goats Milk Cheese"/>
      <sheetName val="Vegetarian Cheese"/>
      <sheetName val="Smoked Cheese"/>
      <sheetName val="Blue Cheese"/>
    </sheetNames>
    <sheetDataSet>
      <sheetData sheetId="0" refreshError="1"/>
      <sheetData sheetId="1">
        <row r="9">
          <cell r="A9" t="str">
            <v>RIBB009</v>
          </cell>
          <cell r="B9" t="str">
            <v>Ribblesdale Smoked Ewes Cheese</v>
          </cell>
          <cell r="C9" t="str">
            <v>North Yorks</v>
          </cell>
          <cell r="E9" t="str">
            <v>Y</v>
          </cell>
          <cell r="F9" t="str">
            <v>N</v>
          </cell>
          <cell r="G9" t="str">
            <v>gently smoked, giving it subtle caramel smoked flavours, without detracting from the moreish, creamy interior.</v>
          </cell>
        </row>
      </sheetData>
      <sheetData sheetId="2" refreshError="1"/>
      <sheetData sheetId="3" refreshError="1"/>
      <sheetData sheetId="4" refreshError="1"/>
      <sheetData sheetId="5"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ws Milk Cheese"/>
      <sheetName val="Sheep Milk Cheese"/>
      <sheetName val="Goats Milk Cheese"/>
      <sheetName val="Vegetarian Cheese"/>
      <sheetName val="Smoked Cheese"/>
      <sheetName val="Blue Cheese"/>
    </sheetNames>
    <sheetDataSet>
      <sheetData sheetId="0">
        <row r="5">
          <cell r="B5" t="str">
            <v>Garstang Blue</v>
          </cell>
        </row>
        <row r="8">
          <cell r="B8" t="str">
            <v>Blackstick Blue Truckle</v>
          </cell>
        </row>
        <row r="26">
          <cell r="B26" t="str">
            <v>Yorkshire Blue</v>
          </cell>
        </row>
        <row r="27">
          <cell r="B27" t="str">
            <v>Blue Monday</v>
          </cell>
        </row>
        <row r="28">
          <cell r="B28" t="str">
            <v>Cheese Harrogate Blue</v>
          </cell>
        </row>
        <row r="32">
          <cell r="B32" t="str">
            <v>Swaledale Blue</v>
          </cell>
        </row>
        <row r="41">
          <cell r="B41" t="str">
            <v>Wensleydale Blue</v>
          </cell>
        </row>
        <row r="45">
          <cell r="B45" t="str">
            <v>Burt's Blue</v>
          </cell>
        </row>
        <row r="46">
          <cell r="B46" t="str">
            <v xml:space="preserve">Stilton Colston Basset Truckle </v>
          </cell>
        </row>
        <row r="54">
          <cell r="B54" t="str">
            <v>Cote Hill Blue</v>
          </cell>
        </row>
        <row r="68">
          <cell r="B68" t="str">
            <v>Blue Murder</v>
          </cell>
        </row>
        <row r="70">
          <cell r="B70" t="str">
            <v>Strathdon Blue</v>
          </cell>
        </row>
        <row r="71">
          <cell r="B71" t="str">
            <v>Yorkshire Blue</v>
          </cell>
        </row>
        <row r="72">
          <cell r="B72" t="str">
            <v>Cheese Harrogate Blue</v>
          </cell>
        </row>
        <row r="86">
          <cell r="B86" t="str">
            <v>Forme D'ambert</v>
          </cell>
        </row>
        <row r="87">
          <cell r="B87" t="str">
            <v>Bleu D' Auvergne</v>
          </cell>
        </row>
        <row r="97">
          <cell r="B97" t="str">
            <v>Oxford Baby Blue</v>
          </cell>
        </row>
        <row r="104">
          <cell r="B104" t="str">
            <v>Sparkenhoe Blue</v>
          </cell>
        </row>
        <row r="105">
          <cell r="B105" t="str">
            <v>Perl Las Cheese</v>
          </cell>
        </row>
      </sheetData>
      <sheetData sheetId="1">
        <row r="3">
          <cell r="B3" t="str">
            <v>Cashel Blue</v>
          </cell>
        </row>
        <row r="5">
          <cell r="B5" t="str">
            <v>Mrs Bells Blue</v>
          </cell>
        </row>
        <row r="15">
          <cell r="B15" t="str">
            <v>Roquefort</v>
          </cell>
        </row>
        <row r="16">
          <cell r="B16" t="str">
            <v>Roquefort Papillon</v>
          </cell>
        </row>
      </sheetData>
      <sheetData sheetId="2" refreshError="1"/>
      <sheetData sheetId="3" refreshError="1"/>
      <sheetData sheetId="4" refreshError="1"/>
      <sheetData sheetId="5"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ws Milk Cheese"/>
      <sheetName val="Sheep Milk Cheese"/>
      <sheetName val="Goats Milk Cheese"/>
      <sheetName val="Vegetarian Cheese"/>
      <sheetName val="Smoked Cheese"/>
      <sheetName val="Blue Cheese"/>
    </sheetNames>
    <sheetDataSet>
      <sheetData sheetId="0">
        <row r="5">
          <cell r="C5" t="str">
            <v>Lancashire</v>
          </cell>
        </row>
        <row r="8">
          <cell r="C8" t="str">
            <v>Lancashire</v>
          </cell>
        </row>
        <row r="26">
          <cell r="C26" t="str">
            <v>North Yorkshire</v>
          </cell>
        </row>
        <row r="27">
          <cell r="C27" t="str">
            <v>North Yorkshire</v>
          </cell>
        </row>
        <row r="28">
          <cell r="C28" t="str">
            <v>North Yorkshire</v>
          </cell>
        </row>
        <row r="32">
          <cell r="C32" t="str">
            <v>North Yorkshire</v>
          </cell>
        </row>
        <row r="41">
          <cell r="C41" t="str">
            <v>North Yorkshire</v>
          </cell>
        </row>
        <row r="45">
          <cell r="C45" t="str">
            <v>Cheshire</v>
          </cell>
        </row>
        <row r="46">
          <cell r="C46" t="str">
            <v>Nottinghamshire</v>
          </cell>
        </row>
        <row r="54">
          <cell r="C54" t="str">
            <v>Lincolnshire</v>
          </cell>
        </row>
        <row r="68">
          <cell r="C68" t="str">
            <v>Scotland</v>
          </cell>
        </row>
        <row r="70">
          <cell r="C70" t="str">
            <v>Scotland</v>
          </cell>
        </row>
        <row r="71">
          <cell r="C71" t="str">
            <v>North Yorkshire</v>
          </cell>
        </row>
        <row r="72">
          <cell r="C72" t="str">
            <v>North Yorkshire</v>
          </cell>
        </row>
        <row r="86">
          <cell r="C86" t="str">
            <v>France</v>
          </cell>
        </row>
        <row r="87">
          <cell r="C87" t="str">
            <v>France</v>
          </cell>
        </row>
        <row r="97">
          <cell r="C97" t="str">
            <v>Oxford</v>
          </cell>
        </row>
        <row r="104">
          <cell r="C104" t="str">
            <v>Warwickshire</v>
          </cell>
        </row>
        <row r="105">
          <cell r="C105" t="str">
            <v>Wales</v>
          </cell>
        </row>
      </sheetData>
      <sheetData sheetId="1">
        <row r="3">
          <cell r="C3" t="str">
            <v>Ireland</v>
          </cell>
        </row>
        <row r="5">
          <cell r="C5" t="str">
            <v>North Yorks</v>
          </cell>
        </row>
        <row r="15">
          <cell r="C15" t="str">
            <v>France</v>
          </cell>
        </row>
        <row r="16">
          <cell r="C16" t="str">
            <v>France</v>
          </cell>
        </row>
      </sheetData>
      <sheetData sheetId="2" refreshError="1"/>
      <sheetData sheetId="3" refreshError="1"/>
      <sheetData sheetId="4" refreshError="1"/>
      <sheetData sheetId="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ws Milk Cheese"/>
      <sheetName val="Sheep Milk Cheese"/>
      <sheetName val="Goats Milk Cheese"/>
      <sheetName val="Vegetarian Cheese"/>
      <sheetName val="Smoked Cheese"/>
      <sheetName val="Blue Cheese"/>
    </sheetNames>
    <sheetDataSet>
      <sheetData sheetId="0">
        <row r="5">
          <cell r="D5" t="str">
            <v>125 Gram</v>
          </cell>
        </row>
        <row r="8">
          <cell r="D8" t="str">
            <v>500 Gram</v>
          </cell>
        </row>
        <row r="45">
          <cell r="D45" t="str">
            <v>180 Gram</v>
          </cell>
        </row>
        <row r="54">
          <cell r="D54" t="str">
            <v>350 Gram</v>
          </cell>
        </row>
        <row r="71">
          <cell r="D71" t="str">
            <v>750 Gram</v>
          </cell>
        </row>
        <row r="72">
          <cell r="D72" t="str">
            <v>750 Gram</v>
          </cell>
        </row>
        <row r="97">
          <cell r="D97" t="str">
            <v>250 Gram</v>
          </cell>
        </row>
        <row r="104">
          <cell r="D104" t="str">
            <v>1 Kilo</v>
          </cell>
        </row>
        <row r="105">
          <cell r="D105" t="str">
            <v>200 Grams</v>
          </cell>
        </row>
      </sheetData>
      <sheetData sheetId="1" refreshError="1"/>
      <sheetData sheetId="2" refreshError="1"/>
      <sheetData sheetId="3" refreshError="1"/>
      <sheetData sheetId="4" refreshError="1"/>
      <sheetData sheetId="5"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ws Milk Cheese"/>
      <sheetName val="Sheep Milk Cheese"/>
      <sheetName val="Goats Milk Cheese"/>
      <sheetName val="Vegetarian Cheese"/>
      <sheetName val="Smoked Cheese"/>
      <sheetName val="Blue Cheese"/>
    </sheetNames>
    <sheetDataSet>
      <sheetData sheetId="0">
        <row r="5">
          <cell r="E5" t="str">
            <v>Y</v>
          </cell>
        </row>
        <row r="8">
          <cell r="E8" t="str">
            <v>Y</v>
          </cell>
        </row>
        <row r="26">
          <cell r="E26" t="str">
            <v xml:space="preserve">Y </v>
          </cell>
        </row>
        <row r="27">
          <cell r="E27" t="str">
            <v>Y</v>
          </cell>
        </row>
        <row r="28">
          <cell r="E28" t="str">
            <v>Y</v>
          </cell>
        </row>
        <row r="32">
          <cell r="E32" t="str">
            <v>Y</v>
          </cell>
        </row>
        <row r="41">
          <cell r="E41" t="str">
            <v>Y</v>
          </cell>
        </row>
        <row r="45">
          <cell r="E45" t="str">
            <v>Y</v>
          </cell>
        </row>
        <row r="46">
          <cell r="E46" t="str">
            <v>Y</v>
          </cell>
        </row>
        <row r="54">
          <cell r="E54" t="str">
            <v>N</v>
          </cell>
        </row>
        <row r="68">
          <cell r="E68" t="str">
            <v xml:space="preserve">Y </v>
          </cell>
        </row>
        <row r="70">
          <cell r="E70" t="str">
            <v>Y</v>
          </cell>
        </row>
        <row r="71">
          <cell r="E71" t="str">
            <v>Y</v>
          </cell>
        </row>
        <row r="72">
          <cell r="E72" t="str">
            <v>Y</v>
          </cell>
        </row>
        <row r="86">
          <cell r="E86" t="str">
            <v>Y</v>
          </cell>
        </row>
        <row r="87">
          <cell r="E87" t="str">
            <v>Y</v>
          </cell>
        </row>
        <row r="97">
          <cell r="E97" t="str">
            <v>Y</v>
          </cell>
        </row>
        <row r="104">
          <cell r="E104" t="str">
            <v>N</v>
          </cell>
        </row>
        <row r="105">
          <cell r="E105" t="str">
            <v>Y</v>
          </cell>
        </row>
      </sheetData>
      <sheetData sheetId="1">
        <row r="3">
          <cell r="E3" t="str">
            <v>Y</v>
          </cell>
        </row>
        <row r="5">
          <cell r="E5" t="str">
            <v>Y</v>
          </cell>
        </row>
        <row r="15">
          <cell r="E15" t="str">
            <v>N</v>
          </cell>
        </row>
        <row r="16">
          <cell r="E16" t="str">
            <v>N</v>
          </cell>
        </row>
      </sheetData>
      <sheetData sheetId="2" refreshError="1"/>
      <sheetData sheetId="3" refreshError="1"/>
      <sheetData sheetId="4" refreshError="1"/>
      <sheetData sheetId="5"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ws Milk Cheese"/>
      <sheetName val="Sheep Milk Cheese"/>
      <sheetName val="Goats Milk Cheese"/>
      <sheetName val="Vegetarian Cheese"/>
      <sheetName val="Smoked Cheese"/>
      <sheetName val="Blue Cheese"/>
    </sheetNames>
    <sheetDataSet>
      <sheetData sheetId="0" refreshError="1"/>
      <sheetData sheetId="1">
        <row r="9">
          <cell r="A9" t="str">
            <v>RIBB009</v>
          </cell>
          <cell r="B9" t="str">
            <v>Ribblesdale Smoked Ewes Cheese</v>
          </cell>
          <cell r="C9" t="str">
            <v>North Yorks</v>
          </cell>
          <cell r="E9" t="str">
            <v>Y</v>
          </cell>
          <cell r="F9" t="str">
            <v>N</v>
          </cell>
          <cell r="G9" t="str">
            <v>gently smoked, giving it subtle caramel smoked flavours, without detracting from the moreish, creamy interior.</v>
          </cell>
        </row>
      </sheetData>
      <sheetData sheetId="2" refreshError="1"/>
      <sheetData sheetId="3" refreshError="1"/>
      <sheetData sheetId="4" refreshError="1"/>
      <sheetData sheetId="5"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ws Milk Cheese"/>
      <sheetName val="Sheep Milk Cheese"/>
      <sheetName val="Goats Milk Cheese"/>
      <sheetName val="Vegetarian Cheese"/>
      <sheetName val="Smoked Cheese"/>
      <sheetName val="Blue Cheese"/>
    </sheetNames>
    <sheetDataSet>
      <sheetData sheetId="0">
        <row r="5">
          <cell r="G5" t="str">
            <v xml:space="preserve">Combination of a smooth creamy cheese with a mild blue taste </v>
          </cell>
        </row>
        <row r="8">
          <cell r="G8" t="str">
            <v xml:space="preserve">soft blue veined cheese made from the family herd of pedigree cows, aged for about 8 weeks </v>
          </cell>
        </row>
        <row r="26">
          <cell r="G26" t="str">
            <v>A full-fat, soft blue-veined cow’s milk cheese, with a creamy, mellow taste,often called Yorkshire’s answer to Roquefort</v>
          </cell>
        </row>
        <row r="27">
          <cell r="G27" t="str">
            <v>British cow's milk cheese in the style of a Gorgonzola Piccante.soft, creamy blue cheese with strong blue veining which delivers a smooth, satisfying piquancy to the palate.</v>
          </cell>
        </row>
        <row r="28">
          <cell r="G28" t="str">
            <v>matured for a minimum of 10 weeks  scooped two golds at the Global Cheese Awards and in 2017 it won a Super Gold and was judged to be the 11th best cheese in the world at the World Cheese Awards in London</v>
          </cell>
        </row>
        <row r="32">
          <cell r="G32" t="str">
            <v>Creamy in colour with distinctive blue veins running throughout. Soft moist open texture complimented by a smooth nutty flavour with a slight tang</v>
          </cell>
        </row>
        <row r="41">
          <cell r="G41" t="str">
            <v>A delicately flavoured creamy blue cheese, Handcrafted at The Wensleydale Creamery. Award-winning Wensleydale Blue has a mellow, yet full flavour,</v>
          </cell>
        </row>
        <row r="45">
          <cell r="G45" t="str">
            <v>his little blue cheese is creamy in texture, with a sweet tang from the blue veins. The paste softens as it matures, but the flavour remains mellow and rich.</v>
          </cell>
        </row>
        <row r="46">
          <cell r="G46" t="str">
            <v xml:space="preserve"> Stilton from Colston Bassett should be a rich cream colour with blue veining spread throughout.The texture of the cheese is smooth and creamy with a mellow flavour and no sharp acidic taste from the blue.The cheese is best eaten at around 12 weeks</v>
          </cell>
        </row>
        <row r="54">
          <cell r="G54" t="str">
            <v>blue cheese that has a wonderful balance between the rich creaminess of the milk and peppery bite from the P.Roquefortii mould. It matures from a slightly chalky centre to a creamy sometime runny texture.</v>
          </cell>
        </row>
        <row r="68">
          <cell r="G68" t="str">
            <v>The cheese, which is made in Tain, has a delightfully rustic appearance and a bold, strong, steely flavour, due to the rich milk taken from a herd of Holstein Fresian cows</v>
          </cell>
        </row>
        <row r="70">
          <cell r="G70" t="str">
            <v>rich, creamy blue cheese  milder version of Stilton, with a spicy taste but many blue veins,a rich, creamy texture and a luscious, mellow yet aromatic taste/aroma</v>
          </cell>
        </row>
        <row r="71">
          <cell r="G71" t="str">
            <v>Handcrafted, the cheese is matured over a period of 8 weeks during which the cheese is turned one at a time to ensure uniform blue veining and creaminess.  Upon ripening, the cheese is buttery, sweet and mild in flavour.</v>
          </cell>
        </row>
        <row r="72">
          <cell r="G72" t="str">
            <v>a soft, luxuriously creamy blue-veined cheese, delivering a mellow blue flavour with a hint of pepper to finish,</v>
          </cell>
        </row>
        <row r="86">
          <cell r="G86" t="str">
            <v>This cheese comes from the Auvergne region of France. It is sometimes referred to as the 'connoisseur's blue cheese' because it is not an aggressive-tasting blue cheese</v>
          </cell>
        </row>
        <row r="87">
          <cell r="G87" t="str">
            <v xml:space="preserve">cow’s milk version of Roquefort, creamy ivory colour, dotted with blue-green mould due to the Penicillium roqueforti which gives the cheese its typical bluish-green veins. It is aged for minimum 4 weeks, </v>
          </cell>
        </row>
        <row r="97">
          <cell r="G97" t="str">
            <v>Oxford Blue cheese is a full-fat semi-soft Stilton-type blue cheese with a creamy texture and sharp clean flavour. It has won gold medals at the British cheese awards in 2001 and 2003.</v>
          </cell>
        </row>
        <row r="104">
          <cell r="G104" t="str">
            <v xml:space="preserve"> Creamy in texture and subtly flavoured with blue mould, which laces its way through the cheese. Taste reminiscent of old Leicestershire blue cheese.</v>
          </cell>
        </row>
        <row r="105">
          <cell r="G105" t="str">
            <v>This deliciously golden and veiny cheese has become one of the most famous and highly regarded cheeses in Wales over recent years. It is delicately salty and creamy with a lingering blue aftertaste.</v>
          </cell>
        </row>
      </sheetData>
      <sheetData sheetId="1">
        <row r="3">
          <cell r="G3" t="str">
            <v xml:space="preserve"> white appearance  when young turning increasingly towards a buttery yellow as it matures. Throughout this paste there is a blueing often referred to as having marble-like pattern.</v>
          </cell>
        </row>
        <row r="5">
          <cell r="G5" t="str">
            <v>Mrs Bell's Blue is as creamy as her sister cheese, our Yorkshire Blue, but whiter in appearance. Once we’ve handmade and salted each batch, they’re matured for a minimum of 10 weeks.</v>
          </cell>
        </row>
        <row r="15">
          <cell r="G15" t="str">
            <v>Roquefort is rich, creamy and sharp, tangy, salty in flavour. It is aged for 5 months</v>
          </cell>
        </row>
        <row r="16">
          <cell r="G16" t="str">
            <v>Roquefort Papillon is easily recognized by its white paste, heavily marbled with pockets of blue-green mould. It has a pungent and distinctive odour that is also present in the moist, powerful flavour</v>
          </cell>
        </row>
      </sheetData>
      <sheetData sheetId="2" refreshError="1"/>
      <sheetData sheetId="3" refreshError="1"/>
      <sheetData sheetId="4" refreshError="1"/>
      <sheetData sheetId="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ws Milk Cheese"/>
      <sheetName val="Sheep Milk Cheese"/>
      <sheetName val="Goats Milk Cheese"/>
      <sheetName val="Vegetarian Cheese"/>
      <sheetName val="Smoked Cheese"/>
      <sheetName val="Blue Cheese"/>
    </sheetNames>
    <sheetDataSet>
      <sheetData sheetId="0" refreshError="1"/>
      <sheetData sheetId="1" refreshError="1"/>
      <sheetData sheetId="2">
        <row r="8">
          <cell r="A8" t="str">
            <v xml:space="preserve"> RIBB006</v>
          </cell>
          <cell r="B8" t="str">
            <v>Ribblesdale Goats Smoked</v>
          </cell>
          <cell r="C8" t="str">
            <v>North Yorkshire</v>
          </cell>
          <cell r="D8" t="str">
            <v>1 k</v>
          </cell>
          <cell r="E8" t="str">
            <v>Y</v>
          </cell>
          <cell r="F8" t="str">
            <v>N</v>
          </cell>
          <cell r="G8" t="str">
            <v>Superior Goat, lightly smoked in our small commercial smoker, using oak chippings from Theakstons Brewery</v>
          </cell>
        </row>
      </sheetData>
      <sheetData sheetId="3" refreshError="1"/>
      <sheetData sheetId="4" refreshError="1"/>
      <sheetData sheetId="5"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sheetName val="Cost"/>
    </sheetNames>
    <sheetDataSet>
      <sheetData sheetId="0" refreshError="1"/>
      <sheetData sheetId="1">
        <row r="1">
          <cell r="A1" t="str">
            <v>Sub-Category</v>
          </cell>
          <cell r="B1" t="str">
            <v>Cost</v>
          </cell>
        </row>
        <row r="2">
          <cell r="A2" t="str">
            <v>Supplies</v>
          </cell>
          <cell r="B2">
            <v>7000</v>
          </cell>
        </row>
        <row r="3">
          <cell r="A3" t="str">
            <v>Appliances</v>
          </cell>
          <cell r="B3">
            <v>9000</v>
          </cell>
        </row>
        <row r="4">
          <cell r="A4" t="str">
            <v>Tables</v>
          </cell>
          <cell r="B4">
            <v>9000</v>
          </cell>
        </row>
        <row r="5">
          <cell r="A5" t="str">
            <v>Storage</v>
          </cell>
          <cell r="B5">
            <v>5000</v>
          </cell>
        </row>
        <row r="6">
          <cell r="A6" t="str">
            <v>Accessories</v>
          </cell>
          <cell r="B6">
            <v>2000</v>
          </cell>
        </row>
        <row r="7">
          <cell r="A7" t="str">
            <v>Paper</v>
          </cell>
          <cell r="B7">
            <v>2000</v>
          </cell>
        </row>
        <row r="8">
          <cell r="A8" t="str">
            <v>Art</v>
          </cell>
          <cell r="B8">
            <v>1000</v>
          </cell>
        </row>
        <row r="9">
          <cell r="A9" t="str">
            <v>Binders</v>
          </cell>
          <cell r="B9">
            <v>6000</v>
          </cell>
        </row>
        <row r="10">
          <cell r="A10" t="str">
            <v>Phones</v>
          </cell>
          <cell r="B10">
            <v>3000</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AC0FE5-8C1C-4624-8C95-B3A31B2FE93B}" name="Tableau246" displayName="Tableau246" ref="A7:M47" headerRowCount="0" totalsRowShown="0" headerRowDxfId="41" tableBorderDxfId="40">
  <tableColumns count="13">
    <tableColumn id="1" xr3:uid="{1B2C260A-7891-42D2-A290-5A7089997E4F}" name="Colonne1" headerRowDxfId="39" dataDxfId="38"/>
    <tableColumn id="3" xr3:uid="{B3E79C6A-4E7B-47A7-BA64-1408009A6295}" name="Colonne3" headerRowDxfId="37" dataDxfId="36"/>
    <tableColumn id="4" xr3:uid="{7647E2B9-7928-4333-A894-A4BB177AF794}" name="Colonne4" headerRowDxfId="35" dataDxfId="34"/>
    <tableColumn id="12" xr3:uid="{A3B8DA51-35E2-4425-9F02-1BD84DAE3805}" name="Colonne12" headerRowDxfId="33" dataDxfId="32"/>
    <tableColumn id="6" xr3:uid="{7C8320F5-ADC7-4AE3-B6C8-52B1C995E314}" name="Colonne6" headerRowDxfId="31" dataDxfId="30"/>
    <tableColumn id="7" xr3:uid="{A113CCBA-BFAC-4E5A-8C08-390E540C9F9E}" name="Colonne7" headerRowDxfId="29" dataDxfId="28"/>
    <tableColumn id="8" xr3:uid="{828DD8AF-3836-41BB-A115-89C96692EF07}" name="Colonne8" headerRowDxfId="27" dataDxfId="26"/>
    <tableColumn id="2" xr3:uid="{4CE7F701-D96F-4C0E-BFC1-2B23DD6A7399}" name="Colonne2" headerRowDxfId="25" dataDxfId="24"/>
    <tableColumn id="5" xr3:uid="{953C8478-876F-43E6-ADF6-8E1D1EB70C29}" name="Colonne5" headerRowDxfId="23" dataDxfId="22"/>
    <tableColumn id="13" xr3:uid="{01AFD4C9-FD75-42EE-B3F6-EC2F984CA57D}" name="Colonne13" headerRowDxfId="21" dataDxfId="20"/>
    <tableColumn id="9" xr3:uid="{A16D11B9-A033-46BB-BE58-1ED3C4CE4F65}" name="Colonne9" headerRowDxfId="19" dataDxfId="18"/>
    <tableColumn id="10" xr3:uid="{CAFED733-DD5F-41AF-8E2C-6352B81D3665}" name="Colonne10" headerRowDxfId="17" dataDxfId="16"/>
    <tableColumn id="11" xr3:uid="{1D060C96-8975-4855-93B0-8D7EC1B280FF}" name="Colonne11" headerRowDxfId="15" dataDxfId="14"/>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udget.pa.gov/Services/ForCommonwealthTravelers/TravelResources/Pages/default.aspx" TargetMode="External"/><Relationship Id="rId1" Type="http://schemas.openxmlformats.org/officeDocument/2006/relationships/hyperlink" Target="https://www.budget.pa.gov/Services/ForCommonwealthTravelers/TravelResources/Pages/default.aspx"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budget.pa.gov/Services/ForCommonwealthTravelers/TravelResources/Pages/default.aspx" TargetMode="External"/><Relationship Id="rId1" Type="http://schemas.openxmlformats.org/officeDocument/2006/relationships/hyperlink" Target="https://www.budget.pa.gov/Services/ForCommonwealthTravelers/TravelResources/Pages/default.aspx"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04E18-09EC-49EE-B379-C2CA5B0FE6E2}">
  <dimension ref="A1:AF298"/>
  <sheetViews>
    <sheetView topLeftCell="A187" zoomScaleNormal="100" workbookViewId="0">
      <selection activeCell="G198" sqref="G198"/>
    </sheetView>
  </sheetViews>
  <sheetFormatPr defaultRowHeight="14.45"/>
  <cols>
    <col min="1" max="1" width="15.84765625" style="3" customWidth="1"/>
    <col min="2" max="2" width="46.3984375" style="1" bestFit="1" customWidth="1"/>
    <col min="3" max="3" width="22.25" customWidth="1"/>
    <col min="4" max="4" width="15.25" customWidth="1"/>
    <col min="5" max="5" width="10.1484375" style="2" customWidth="1"/>
    <col min="6" max="6" width="10.1484375" style="2" bestFit="1" customWidth="1"/>
    <col min="7" max="7" width="11" style="2" bestFit="1" customWidth="1"/>
    <col min="8" max="8" width="12" customWidth="1"/>
  </cols>
  <sheetData>
    <row r="1" spans="1:32" ht="56.25" customHeight="1">
      <c r="A1" s="497" t="s">
        <v>0</v>
      </c>
      <c r="B1" s="498"/>
      <c r="C1" s="499"/>
      <c r="D1" s="499"/>
    </row>
    <row r="2" spans="1:32" ht="15.05" customHeight="1">
      <c r="A2" s="500" t="s">
        <v>1</v>
      </c>
      <c r="B2" s="498"/>
      <c r="C2" s="499"/>
      <c r="D2" s="499"/>
    </row>
    <row r="3" spans="1:32">
      <c r="A3" s="501"/>
      <c r="B3" s="498"/>
      <c r="C3" s="499"/>
      <c r="D3" s="499"/>
    </row>
    <row r="4" spans="1:32">
      <c r="A4" s="501"/>
      <c r="B4" s="498"/>
      <c r="C4" s="499"/>
      <c r="D4" s="499"/>
    </row>
    <row r="5" spans="1:32">
      <c r="A5" s="501"/>
      <c r="B5" s="498"/>
      <c r="C5" s="499"/>
      <c r="D5" s="499"/>
    </row>
    <row r="6" spans="1:32">
      <c r="A6" s="501"/>
      <c r="B6" s="498"/>
      <c r="C6" s="499"/>
      <c r="D6" s="499"/>
    </row>
    <row r="7" spans="1:32" ht="15.05" customHeight="1">
      <c r="A7" s="502" t="s">
        <v>2</v>
      </c>
      <c r="B7" s="498"/>
      <c r="C7" s="499"/>
      <c r="D7" s="499"/>
    </row>
    <row r="8" spans="1:32">
      <c r="A8" s="501"/>
      <c r="B8" s="498"/>
      <c r="C8" s="499"/>
      <c r="D8" s="499"/>
    </row>
    <row r="9" spans="1:32">
      <c r="A9" s="501"/>
      <c r="B9" s="498"/>
      <c r="C9" s="499"/>
      <c r="D9" s="499"/>
    </row>
    <row r="10" spans="1:32">
      <c r="A10" s="501"/>
      <c r="B10" s="498"/>
      <c r="C10" s="499"/>
      <c r="D10" s="499"/>
    </row>
    <row r="11" spans="1:32">
      <c r="A11" s="501"/>
      <c r="B11" s="498"/>
      <c r="C11" s="499"/>
      <c r="D11" s="499"/>
    </row>
    <row r="12" spans="1:32">
      <c r="A12" s="4"/>
      <c r="B12" s="4"/>
      <c r="C12" s="4"/>
      <c r="D12" s="4"/>
      <c r="E12" s="5" t="s">
        <v>3</v>
      </c>
      <c r="F12" s="5" t="s">
        <v>4</v>
      </c>
      <c r="G12" s="5" t="s">
        <v>5</v>
      </c>
    </row>
    <row r="13" spans="1:32">
      <c r="A13" s="4"/>
      <c r="B13" s="4"/>
      <c r="C13" s="4"/>
      <c r="D13" s="6" t="s">
        <v>6</v>
      </c>
      <c r="E13" s="7">
        <v>997</v>
      </c>
      <c r="F13" s="7">
        <v>1021</v>
      </c>
      <c r="G13" s="7">
        <v>1049</v>
      </c>
    </row>
    <row r="14" spans="1:32">
      <c r="A14" s="8" t="s">
        <v>7</v>
      </c>
      <c r="B14" s="9" t="s">
        <v>8</v>
      </c>
      <c r="C14" s="8" t="s">
        <v>9</v>
      </c>
      <c r="D14" s="8" t="s">
        <v>10</v>
      </c>
      <c r="E14" s="10" t="s">
        <v>3</v>
      </c>
      <c r="F14" s="10" t="s">
        <v>4</v>
      </c>
      <c r="G14" s="10" t="s">
        <v>5</v>
      </c>
    </row>
    <row r="15" spans="1:32">
      <c r="A15" s="11"/>
      <c r="B15" s="12"/>
      <c r="C15" s="13"/>
      <c r="D15" s="13"/>
      <c r="E15" s="14"/>
      <c r="F15" s="14"/>
      <c r="G15" s="14"/>
    </row>
    <row r="16" spans="1:32" ht="15.45" customHeight="1">
      <c r="A16" s="3" t="s">
        <v>11</v>
      </c>
      <c r="B16" s="1" t="s">
        <v>12</v>
      </c>
      <c r="C16" t="s">
        <v>13</v>
      </c>
      <c r="D16" s="15" t="s">
        <v>14</v>
      </c>
      <c r="E16" s="16">
        <v>638</v>
      </c>
      <c r="F16" s="7">
        <v>654</v>
      </c>
      <c r="G16" s="7">
        <v>672</v>
      </c>
      <c r="H16" s="17"/>
      <c r="Z16" s="18"/>
      <c r="AA16" s="19"/>
      <c r="AB16" s="20"/>
      <c r="AC16" s="20"/>
      <c r="AD16" s="21"/>
      <c r="AE16" s="15"/>
      <c r="AF16" s="22"/>
    </row>
    <row r="17" spans="1:32" ht="15.45" customHeight="1">
      <c r="B17" s="1" t="s">
        <v>15</v>
      </c>
      <c r="C17" t="s">
        <v>16</v>
      </c>
      <c r="D17" s="15" t="s">
        <v>17</v>
      </c>
      <c r="E17" s="16">
        <v>584</v>
      </c>
      <c r="F17" s="7">
        <v>599</v>
      </c>
      <c r="G17" s="7">
        <v>616</v>
      </c>
      <c r="H17" s="17"/>
      <c r="Z17" s="18"/>
      <c r="AA17" s="19"/>
      <c r="AB17" s="20"/>
      <c r="AC17" s="20"/>
      <c r="AD17" s="21"/>
      <c r="AE17" s="15"/>
      <c r="AF17" s="22"/>
    </row>
    <row r="18" spans="1:32">
      <c r="A18" s="23"/>
      <c r="B18" s="24"/>
      <c r="C18" s="25"/>
      <c r="D18" s="25"/>
      <c r="E18" s="26"/>
      <c r="F18" s="27"/>
      <c r="G18" s="27"/>
      <c r="H18" s="17"/>
    </row>
    <row r="19" spans="1:32" ht="30.05" customHeight="1">
      <c r="A19" s="28" t="s">
        <v>18</v>
      </c>
      <c r="B19" s="29" t="s">
        <v>19</v>
      </c>
      <c r="C19" s="30" t="s">
        <v>20</v>
      </c>
      <c r="D19" s="30" t="s">
        <v>21</v>
      </c>
      <c r="E19" s="31">
        <v>997</v>
      </c>
      <c r="F19" s="32">
        <v>1021</v>
      </c>
      <c r="G19" s="32">
        <v>1049</v>
      </c>
      <c r="H19" s="17"/>
    </row>
    <row r="20" spans="1:32" ht="30.05" customHeight="1">
      <c r="A20" s="28"/>
      <c r="B20" s="29" t="s">
        <v>22</v>
      </c>
      <c r="C20" s="30" t="s">
        <v>20</v>
      </c>
      <c r="D20" s="30" t="s">
        <v>23</v>
      </c>
      <c r="E20" s="33"/>
      <c r="F20" s="32">
        <v>564</v>
      </c>
      <c r="G20" s="32">
        <v>580</v>
      </c>
      <c r="H20" s="17"/>
    </row>
    <row r="21" spans="1:32">
      <c r="A21" s="23"/>
      <c r="B21" s="24"/>
      <c r="C21" s="25"/>
      <c r="D21" s="25"/>
      <c r="E21" s="33"/>
      <c r="F21" s="34"/>
      <c r="G21" s="34"/>
      <c r="H21" s="17"/>
    </row>
    <row r="22" spans="1:32" ht="30.05" customHeight="1">
      <c r="A22" s="28" t="s">
        <v>24</v>
      </c>
      <c r="B22" s="29" t="s">
        <v>25</v>
      </c>
      <c r="C22" s="30" t="s">
        <v>26</v>
      </c>
      <c r="D22" s="30" t="s">
        <v>27</v>
      </c>
      <c r="E22" s="31">
        <v>537</v>
      </c>
      <c r="F22" s="7">
        <v>550</v>
      </c>
      <c r="G22" s="7">
        <v>565</v>
      </c>
      <c r="H22" s="17"/>
    </row>
    <row r="23" spans="1:32">
      <c r="A23" s="28"/>
      <c r="B23" s="30" t="s">
        <v>28</v>
      </c>
      <c r="C23" s="30" t="s">
        <v>29</v>
      </c>
      <c r="D23" s="30" t="s">
        <v>30</v>
      </c>
      <c r="E23" s="31">
        <v>864</v>
      </c>
      <c r="F23" s="7">
        <v>885</v>
      </c>
      <c r="G23" s="7">
        <v>909</v>
      </c>
      <c r="H23" s="17"/>
    </row>
    <row r="24" spans="1:32">
      <c r="A24" s="23"/>
      <c r="B24" s="24"/>
      <c r="C24" s="25"/>
      <c r="D24" s="25"/>
      <c r="E24" s="33"/>
      <c r="F24" s="34"/>
      <c r="G24" s="34"/>
      <c r="H24" s="17"/>
    </row>
    <row r="25" spans="1:32">
      <c r="A25" s="28" t="s">
        <v>31</v>
      </c>
      <c r="B25" s="29" t="s">
        <v>32</v>
      </c>
      <c r="C25" s="30" t="s">
        <v>33</v>
      </c>
      <c r="D25" s="30" t="s">
        <v>34</v>
      </c>
      <c r="E25" s="16">
        <v>990</v>
      </c>
      <c r="F25" s="7">
        <v>1014</v>
      </c>
      <c r="G25" s="7">
        <v>1042</v>
      </c>
      <c r="H25" s="17"/>
    </row>
    <row r="26" spans="1:32">
      <c r="A26" s="28"/>
      <c r="B26" s="29" t="s">
        <v>35</v>
      </c>
      <c r="C26" s="30" t="s">
        <v>36</v>
      </c>
      <c r="D26" s="30" t="s">
        <v>37</v>
      </c>
      <c r="E26" s="31">
        <v>629</v>
      </c>
      <c r="F26" s="7">
        <v>645</v>
      </c>
      <c r="G26" s="7">
        <v>663</v>
      </c>
      <c r="H26" s="17"/>
    </row>
    <row r="27" spans="1:32">
      <c r="A27" s="28"/>
      <c r="B27" s="35" t="s">
        <v>38</v>
      </c>
      <c r="C27" s="30" t="s">
        <v>33</v>
      </c>
      <c r="D27" s="30" t="s">
        <v>39</v>
      </c>
      <c r="E27" s="31">
        <v>960</v>
      </c>
      <c r="F27" s="7">
        <v>984</v>
      </c>
      <c r="G27" s="7">
        <v>1011</v>
      </c>
      <c r="H27" s="17"/>
    </row>
    <row r="28" spans="1:32">
      <c r="A28" s="28"/>
      <c r="B28" s="35" t="s">
        <v>40</v>
      </c>
      <c r="C28" s="30" t="s">
        <v>41</v>
      </c>
      <c r="D28" s="30" t="s">
        <v>42</v>
      </c>
      <c r="E28" s="31">
        <v>997</v>
      </c>
      <c r="F28" s="7">
        <v>1021</v>
      </c>
      <c r="G28" s="7">
        <v>1049</v>
      </c>
      <c r="H28" s="17"/>
    </row>
    <row r="29" spans="1:32">
      <c r="A29" s="28"/>
      <c r="B29" s="35" t="s">
        <v>43</v>
      </c>
      <c r="C29" s="30" t="s">
        <v>44</v>
      </c>
      <c r="D29" s="30" t="s">
        <v>45</v>
      </c>
      <c r="E29" s="36">
        <v>384</v>
      </c>
      <c r="F29" s="7">
        <v>394</v>
      </c>
      <c r="G29" s="7">
        <v>405</v>
      </c>
      <c r="H29" s="17"/>
    </row>
    <row r="30" spans="1:32">
      <c r="A30" s="28"/>
      <c r="B30" s="35" t="s">
        <v>46</v>
      </c>
      <c r="C30" s="30" t="s">
        <v>47</v>
      </c>
      <c r="D30" s="30" t="s">
        <v>48</v>
      </c>
      <c r="E30" s="36">
        <v>395</v>
      </c>
      <c r="F30" s="7">
        <v>405</v>
      </c>
      <c r="G30" s="7">
        <v>416</v>
      </c>
      <c r="H30" s="17"/>
    </row>
    <row r="31" spans="1:32">
      <c r="A31" s="28"/>
      <c r="B31" s="35" t="s">
        <v>49</v>
      </c>
      <c r="C31" s="30" t="s">
        <v>50</v>
      </c>
      <c r="D31" s="30" t="s">
        <v>51</v>
      </c>
      <c r="E31" s="36">
        <v>387</v>
      </c>
      <c r="F31" s="7">
        <v>397</v>
      </c>
      <c r="G31" s="7">
        <v>408</v>
      </c>
      <c r="H31" s="17"/>
    </row>
    <row r="32" spans="1:32">
      <c r="A32" s="23"/>
      <c r="B32" s="24"/>
      <c r="C32" s="25"/>
      <c r="D32" s="25"/>
      <c r="E32" s="33"/>
      <c r="F32" s="34"/>
      <c r="G32" s="34"/>
      <c r="H32" s="17"/>
    </row>
    <row r="33" spans="1:8" ht="30.05" customHeight="1">
      <c r="A33" s="28" t="s">
        <v>52</v>
      </c>
      <c r="B33" s="29" t="s">
        <v>53</v>
      </c>
      <c r="C33" s="30" t="s">
        <v>54</v>
      </c>
      <c r="D33" s="30" t="s">
        <v>55</v>
      </c>
      <c r="E33" s="31">
        <v>997</v>
      </c>
      <c r="F33" s="7">
        <v>1021</v>
      </c>
      <c r="G33" s="7">
        <v>1049</v>
      </c>
      <c r="H33" s="17"/>
    </row>
    <row r="34" spans="1:8" ht="30.05" customHeight="1">
      <c r="A34" s="28"/>
      <c r="B34" s="29" t="s">
        <v>56</v>
      </c>
      <c r="C34" s="30" t="s">
        <v>57</v>
      </c>
      <c r="D34" s="30" t="s">
        <v>55</v>
      </c>
      <c r="E34" s="31">
        <v>909</v>
      </c>
      <c r="F34" s="7">
        <v>931</v>
      </c>
      <c r="G34" s="7">
        <v>957</v>
      </c>
      <c r="H34" s="17"/>
    </row>
    <row r="35" spans="1:8">
      <c r="A35" s="28"/>
      <c r="B35" s="30" t="s">
        <v>58</v>
      </c>
      <c r="C35" t="s">
        <v>59</v>
      </c>
      <c r="D35" s="37" t="s">
        <v>55</v>
      </c>
      <c r="E35" s="31">
        <v>990</v>
      </c>
      <c r="F35" s="7">
        <v>1014</v>
      </c>
      <c r="G35" s="7">
        <v>1042</v>
      </c>
      <c r="H35" s="17"/>
    </row>
    <row r="36" spans="1:8">
      <c r="A36" s="28"/>
      <c r="B36" s="30" t="s">
        <v>60</v>
      </c>
      <c r="C36" t="s">
        <v>61</v>
      </c>
      <c r="D36" t="s">
        <v>55</v>
      </c>
      <c r="E36" s="31">
        <v>966</v>
      </c>
      <c r="F36" s="7">
        <v>990</v>
      </c>
      <c r="G36" s="7">
        <v>1017</v>
      </c>
      <c r="H36" s="17"/>
    </row>
    <row r="37" spans="1:8">
      <c r="A37" s="28"/>
      <c r="B37" s="30" t="s">
        <v>62</v>
      </c>
      <c r="C37" t="s">
        <v>63</v>
      </c>
      <c r="D37" t="s">
        <v>55</v>
      </c>
      <c r="E37" s="31">
        <v>800</v>
      </c>
      <c r="F37" s="7">
        <v>820</v>
      </c>
      <c r="G37" s="7">
        <v>843</v>
      </c>
      <c r="H37" s="17"/>
    </row>
    <row r="38" spans="1:8">
      <c r="A38" s="28"/>
      <c r="B38" s="30" t="s">
        <v>64</v>
      </c>
      <c r="C38" t="s">
        <v>65</v>
      </c>
      <c r="D38" t="s">
        <v>55</v>
      </c>
      <c r="E38" s="31">
        <v>708</v>
      </c>
      <c r="F38" s="7">
        <v>725</v>
      </c>
      <c r="G38" s="7">
        <v>745</v>
      </c>
      <c r="H38" s="17"/>
    </row>
    <row r="39" spans="1:8">
      <c r="A39" s="28"/>
      <c r="B39" s="30" t="s">
        <v>66</v>
      </c>
      <c r="C39" t="s">
        <v>67</v>
      </c>
      <c r="D39" t="s">
        <v>55</v>
      </c>
      <c r="E39" s="31">
        <v>946</v>
      </c>
      <c r="F39" s="7">
        <v>969</v>
      </c>
      <c r="G39" s="7">
        <v>996</v>
      </c>
      <c r="H39" s="17"/>
    </row>
    <row r="40" spans="1:8">
      <c r="A40" s="28"/>
      <c r="B40" s="30" t="s">
        <v>68</v>
      </c>
      <c r="C40" t="s">
        <v>69</v>
      </c>
      <c r="D40" s="30" t="s">
        <v>70</v>
      </c>
      <c r="E40" s="31">
        <v>997</v>
      </c>
      <c r="F40" s="7">
        <v>1021</v>
      </c>
      <c r="G40" s="7">
        <v>1049</v>
      </c>
      <c r="H40" s="17"/>
    </row>
    <row r="41" spans="1:8">
      <c r="A41" s="28"/>
      <c r="B41" t="s">
        <v>71</v>
      </c>
      <c r="C41" t="s">
        <v>69</v>
      </c>
      <c r="D41" t="s">
        <v>70</v>
      </c>
      <c r="E41" s="31">
        <v>997</v>
      </c>
      <c r="F41" s="7">
        <v>1021</v>
      </c>
      <c r="G41" s="7">
        <v>1049</v>
      </c>
      <c r="H41" s="17"/>
    </row>
    <row r="42" spans="1:8">
      <c r="A42" s="28"/>
      <c r="B42" s="30" t="s">
        <v>72</v>
      </c>
      <c r="C42" t="s">
        <v>73</v>
      </c>
      <c r="D42" t="s">
        <v>55</v>
      </c>
      <c r="E42" s="31">
        <v>784</v>
      </c>
      <c r="F42" s="7">
        <v>803</v>
      </c>
      <c r="G42" s="7">
        <v>825</v>
      </c>
      <c r="H42" s="17"/>
    </row>
    <row r="43" spans="1:8">
      <c r="A43" s="28"/>
      <c r="B43" s="30" t="s">
        <v>74</v>
      </c>
      <c r="C43" t="s">
        <v>73</v>
      </c>
      <c r="D43" t="s">
        <v>55</v>
      </c>
      <c r="E43" s="31">
        <v>762</v>
      </c>
      <c r="F43" s="7">
        <v>781</v>
      </c>
      <c r="G43" s="7">
        <v>803</v>
      </c>
      <c r="H43" s="17"/>
    </row>
    <row r="44" spans="1:8">
      <c r="A44" s="28"/>
      <c r="B44" s="30" t="s">
        <v>75</v>
      </c>
      <c r="C44" t="s">
        <v>76</v>
      </c>
      <c r="D44" t="s">
        <v>55</v>
      </c>
      <c r="E44" s="31">
        <v>694</v>
      </c>
      <c r="F44" s="7">
        <v>711</v>
      </c>
      <c r="G44" s="7">
        <v>731</v>
      </c>
      <c r="H44" s="17"/>
    </row>
    <row r="45" spans="1:8">
      <c r="A45" s="28"/>
      <c r="B45" s="30" t="s">
        <v>77</v>
      </c>
      <c r="C45" t="s">
        <v>78</v>
      </c>
      <c r="D45" t="s">
        <v>55</v>
      </c>
      <c r="E45" s="31">
        <v>972</v>
      </c>
      <c r="F45" s="7">
        <v>996</v>
      </c>
      <c r="G45" s="7">
        <v>1023</v>
      </c>
      <c r="H45" s="17"/>
    </row>
    <row r="46" spans="1:8">
      <c r="A46" s="28"/>
      <c r="B46" s="29" t="s">
        <v>79</v>
      </c>
      <c r="C46" t="s">
        <v>80</v>
      </c>
      <c r="D46" t="s">
        <v>55</v>
      </c>
      <c r="E46" s="31">
        <v>753</v>
      </c>
      <c r="F46" s="7">
        <v>772</v>
      </c>
      <c r="G46" s="7">
        <v>793</v>
      </c>
      <c r="H46" s="17"/>
    </row>
    <row r="47" spans="1:8">
      <c r="B47" t="s">
        <v>81</v>
      </c>
      <c r="C47" t="s">
        <v>82</v>
      </c>
      <c r="D47" t="s">
        <v>83</v>
      </c>
      <c r="E47" s="31">
        <v>997</v>
      </c>
      <c r="F47" s="7">
        <v>1021</v>
      </c>
      <c r="G47" s="7">
        <v>1049</v>
      </c>
      <c r="H47" s="17"/>
    </row>
    <row r="48" spans="1:8">
      <c r="B48" s="30" t="s">
        <v>84</v>
      </c>
      <c r="C48" t="s">
        <v>85</v>
      </c>
      <c r="D48" t="s">
        <v>86</v>
      </c>
      <c r="E48" s="31">
        <v>701</v>
      </c>
      <c r="F48" s="7">
        <v>718</v>
      </c>
      <c r="G48" s="7">
        <v>738</v>
      </c>
      <c r="H48" s="17"/>
    </row>
    <row r="49" spans="2:8">
      <c r="B49" s="30" t="s">
        <v>87</v>
      </c>
      <c r="C49" t="s">
        <v>88</v>
      </c>
      <c r="D49" t="s">
        <v>55</v>
      </c>
      <c r="E49" s="31">
        <v>997</v>
      </c>
      <c r="F49" s="7">
        <v>1021</v>
      </c>
      <c r="G49" s="7">
        <v>1049</v>
      </c>
      <c r="H49" s="17"/>
    </row>
    <row r="50" spans="2:8">
      <c r="B50" s="30" t="s">
        <v>89</v>
      </c>
      <c r="C50" t="s">
        <v>88</v>
      </c>
      <c r="D50" t="s">
        <v>55</v>
      </c>
      <c r="E50" s="31">
        <v>735</v>
      </c>
      <c r="F50" s="7">
        <v>753</v>
      </c>
      <c r="G50" s="7">
        <v>744</v>
      </c>
      <c r="H50" s="17"/>
    </row>
    <row r="51" spans="2:8">
      <c r="B51" s="30" t="s">
        <v>90</v>
      </c>
      <c r="C51" t="s">
        <v>91</v>
      </c>
      <c r="D51" t="s">
        <v>55</v>
      </c>
      <c r="E51" s="31">
        <v>812</v>
      </c>
      <c r="F51" s="7">
        <v>832</v>
      </c>
      <c r="G51" s="7">
        <v>855</v>
      </c>
      <c r="H51" s="17"/>
    </row>
    <row r="52" spans="2:8">
      <c r="B52" s="30" t="s">
        <v>92</v>
      </c>
      <c r="C52" t="s">
        <v>93</v>
      </c>
      <c r="D52" t="s">
        <v>55</v>
      </c>
      <c r="E52" s="31">
        <v>813</v>
      </c>
      <c r="F52" s="7">
        <v>833</v>
      </c>
      <c r="G52" s="7">
        <v>856</v>
      </c>
      <c r="H52" s="17"/>
    </row>
    <row r="53" spans="2:8">
      <c r="B53" s="29" t="s">
        <v>94</v>
      </c>
      <c r="C53" t="s">
        <v>95</v>
      </c>
      <c r="D53" t="s">
        <v>55</v>
      </c>
      <c r="E53" s="31">
        <v>997</v>
      </c>
      <c r="F53" s="7">
        <v>1021</v>
      </c>
      <c r="G53" s="7">
        <v>1049</v>
      </c>
      <c r="H53" s="17"/>
    </row>
    <row r="54" spans="2:8">
      <c r="B54" s="29" t="s">
        <v>96</v>
      </c>
      <c r="C54" s="30" t="s">
        <v>97</v>
      </c>
      <c r="D54" s="30" t="s">
        <v>55</v>
      </c>
      <c r="E54" s="31">
        <v>997</v>
      </c>
      <c r="F54" s="7">
        <v>1021</v>
      </c>
      <c r="G54" s="7">
        <v>1049</v>
      </c>
      <c r="H54" s="17"/>
    </row>
    <row r="55" spans="2:8">
      <c r="B55" s="29" t="s">
        <v>98</v>
      </c>
      <c r="C55" s="30" t="s">
        <v>99</v>
      </c>
      <c r="D55" s="30" t="s">
        <v>100</v>
      </c>
      <c r="E55" s="31">
        <v>997</v>
      </c>
      <c r="F55" s="7">
        <v>1021</v>
      </c>
      <c r="G55" s="7">
        <v>1049</v>
      </c>
      <c r="H55" s="17"/>
    </row>
    <row r="56" spans="2:8">
      <c r="B56" s="29" t="s">
        <v>101</v>
      </c>
      <c r="C56" s="30" t="s">
        <v>99</v>
      </c>
      <c r="D56" s="30" t="s">
        <v>100</v>
      </c>
      <c r="E56" s="31">
        <v>997</v>
      </c>
      <c r="F56" s="7">
        <v>1021</v>
      </c>
      <c r="G56" s="7">
        <v>1049</v>
      </c>
      <c r="H56" s="17"/>
    </row>
    <row r="57" spans="2:8">
      <c r="B57" s="29" t="s">
        <v>102</v>
      </c>
      <c r="C57" s="30" t="s">
        <v>103</v>
      </c>
      <c r="D57" s="30" t="s">
        <v>104</v>
      </c>
      <c r="E57" s="31">
        <v>997</v>
      </c>
      <c r="F57" s="7">
        <v>1021</v>
      </c>
      <c r="G57" s="7">
        <v>1049</v>
      </c>
      <c r="H57" s="17"/>
    </row>
    <row r="58" spans="2:8">
      <c r="B58" s="29" t="s">
        <v>105</v>
      </c>
      <c r="C58" s="30" t="s">
        <v>106</v>
      </c>
      <c r="D58" s="30" t="s">
        <v>107</v>
      </c>
      <c r="E58" s="31">
        <v>997</v>
      </c>
      <c r="F58" s="7">
        <v>1021</v>
      </c>
      <c r="G58" s="7">
        <v>1049</v>
      </c>
      <c r="H58" s="17"/>
    </row>
    <row r="59" spans="2:8">
      <c r="B59" s="29" t="s">
        <v>108</v>
      </c>
      <c r="C59" s="30" t="s">
        <v>109</v>
      </c>
      <c r="D59" s="30" t="s">
        <v>110</v>
      </c>
      <c r="E59" s="33"/>
      <c r="F59" s="7">
        <v>1005</v>
      </c>
      <c r="G59" s="7">
        <v>1033</v>
      </c>
      <c r="H59" s="17"/>
    </row>
    <row r="60" spans="2:8">
      <c r="B60" s="29" t="s">
        <v>111</v>
      </c>
      <c r="C60" s="30" t="s">
        <v>112</v>
      </c>
      <c r="D60" s="30" t="s">
        <v>70</v>
      </c>
      <c r="E60" s="16">
        <v>997</v>
      </c>
      <c r="F60" s="7">
        <v>1021</v>
      </c>
      <c r="G60" s="7">
        <v>1049</v>
      </c>
      <c r="H60" s="17"/>
    </row>
    <row r="61" spans="2:8" ht="30.05" customHeight="1">
      <c r="B61" s="29" t="s">
        <v>113</v>
      </c>
      <c r="C61" s="30" t="s">
        <v>114</v>
      </c>
      <c r="D61" s="30" t="s">
        <v>115</v>
      </c>
      <c r="E61" s="38"/>
      <c r="F61" s="7">
        <v>655</v>
      </c>
      <c r="G61" s="7">
        <v>673</v>
      </c>
      <c r="H61" s="17"/>
    </row>
    <row r="62" spans="2:8" ht="30.05" customHeight="1">
      <c r="B62" s="29" t="s">
        <v>116</v>
      </c>
      <c r="C62" s="30" t="s">
        <v>114</v>
      </c>
      <c r="D62" s="30" t="s">
        <v>115</v>
      </c>
      <c r="E62" s="38"/>
      <c r="F62" s="7">
        <v>660</v>
      </c>
      <c r="G62" s="7">
        <v>678</v>
      </c>
      <c r="H62" s="17"/>
    </row>
    <row r="63" spans="2:8" ht="30.05" customHeight="1">
      <c r="B63" s="29" t="s">
        <v>117</v>
      </c>
      <c r="C63" s="30" t="s">
        <v>114</v>
      </c>
      <c r="D63" s="30" t="s">
        <v>115</v>
      </c>
      <c r="E63" s="38"/>
      <c r="F63" s="7">
        <v>686</v>
      </c>
      <c r="G63" s="7">
        <v>705</v>
      </c>
      <c r="H63" s="17"/>
    </row>
    <row r="64" spans="2:8" ht="30.05" customHeight="1">
      <c r="B64" s="29" t="s">
        <v>118</v>
      </c>
      <c r="C64" s="30" t="s">
        <v>114</v>
      </c>
      <c r="D64" s="30" t="s">
        <v>115</v>
      </c>
      <c r="E64" s="38"/>
      <c r="F64" s="7">
        <v>686</v>
      </c>
      <c r="G64" s="7">
        <v>705</v>
      </c>
      <c r="H64" s="17"/>
    </row>
    <row r="65" spans="1:8">
      <c r="B65" s="29" t="s">
        <v>119</v>
      </c>
      <c r="C65" s="30" t="s">
        <v>112</v>
      </c>
      <c r="D65" s="30" t="s">
        <v>70</v>
      </c>
      <c r="E65" s="38"/>
      <c r="F65" s="7">
        <v>1021</v>
      </c>
      <c r="G65" s="7">
        <v>1049</v>
      </c>
      <c r="H65" s="17"/>
    </row>
    <row r="66" spans="1:8">
      <c r="A66" s="23"/>
      <c r="B66" s="24"/>
      <c r="C66" s="25"/>
      <c r="D66" s="25"/>
      <c r="E66" s="33"/>
      <c r="F66" s="39"/>
      <c r="G66" s="39"/>
      <c r="H66" s="17"/>
    </row>
    <row r="67" spans="1:8">
      <c r="A67" s="40" t="s">
        <v>120</v>
      </c>
      <c r="B67" s="29" t="s">
        <v>121</v>
      </c>
      <c r="C67" s="30" t="s">
        <v>122</v>
      </c>
      <c r="D67" t="s">
        <v>123</v>
      </c>
      <c r="E67" s="31">
        <v>997</v>
      </c>
      <c r="F67" s="7">
        <v>1021</v>
      </c>
      <c r="G67" s="7">
        <v>1049</v>
      </c>
      <c r="H67" s="17"/>
    </row>
    <row r="68" spans="1:8" ht="30.05" customHeight="1">
      <c r="A68" s="40"/>
      <c r="B68" s="29" t="s">
        <v>124</v>
      </c>
      <c r="C68" s="30" t="s">
        <v>125</v>
      </c>
      <c r="D68" s="30" t="s">
        <v>126</v>
      </c>
      <c r="E68" s="31">
        <v>997</v>
      </c>
      <c r="F68" s="7">
        <v>1021</v>
      </c>
      <c r="G68" s="7">
        <v>1049</v>
      </c>
      <c r="H68" s="17"/>
    </row>
    <row r="69" spans="1:8">
      <c r="A69" s="40"/>
      <c r="B69" s="35" t="s">
        <v>127</v>
      </c>
      <c r="C69" s="30" t="s">
        <v>122</v>
      </c>
      <c r="D69" t="s">
        <v>123</v>
      </c>
      <c r="E69" s="41"/>
      <c r="F69" s="7">
        <v>1021</v>
      </c>
      <c r="G69" s="7">
        <v>1049</v>
      </c>
      <c r="H69" s="17"/>
    </row>
    <row r="70" spans="1:8">
      <c r="A70" s="23"/>
      <c r="B70" s="24"/>
      <c r="C70" s="25"/>
      <c r="D70" s="25"/>
      <c r="E70" s="33"/>
      <c r="F70" s="34"/>
      <c r="G70" s="34"/>
      <c r="H70" s="17"/>
    </row>
    <row r="71" spans="1:8">
      <c r="A71" s="42" t="s">
        <v>128</v>
      </c>
      <c r="B71" s="29" t="s">
        <v>129</v>
      </c>
      <c r="C71" s="30" t="s">
        <v>130</v>
      </c>
      <c r="D71" s="30" t="s">
        <v>55</v>
      </c>
      <c r="E71" s="31">
        <v>997</v>
      </c>
      <c r="F71" s="7">
        <v>1021</v>
      </c>
      <c r="G71" s="7">
        <v>1049</v>
      </c>
      <c r="H71" s="17"/>
    </row>
    <row r="72" spans="1:8">
      <c r="A72" s="42"/>
      <c r="B72" s="29" t="s">
        <v>131</v>
      </c>
      <c r="C72" s="30" t="s">
        <v>130</v>
      </c>
      <c r="D72" s="30" t="s">
        <v>55</v>
      </c>
      <c r="E72" s="31">
        <v>997</v>
      </c>
      <c r="F72" s="7">
        <v>1021</v>
      </c>
      <c r="G72" s="7">
        <v>1049</v>
      </c>
      <c r="H72" s="17"/>
    </row>
    <row r="73" spans="1:8">
      <c r="A73" s="42"/>
      <c r="B73" s="29" t="s">
        <v>132</v>
      </c>
      <c r="C73" s="30" t="s">
        <v>133</v>
      </c>
      <c r="D73" s="30" t="s">
        <v>55</v>
      </c>
      <c r="E73" s="31">
        <v>997</v>
      </c>
      <c r="F73" s="7">
        <v>1021</v>
      </c>
      <c r="G73" s="7">
        <v>1049</v>
      </c>
      <c r="H73" s="17"/>
    </row>
    <row r="74" spans="1:8">
      <c r="A74" s="42"/>
      <c r="B74" s="29" t="s">
        <v>134</v>
      </c>
      <c r="C74" s="30" t="s">
        <v>130</v>
      </c>
      <c r="D74" s="30" t="s">
        <v>55</v>
      </c>
      <c r="E74" s="31">
        <v>997</v>
      </c>
      <c r="F74" s="7">
        <v>1021</v>
      </c>
      <c r="G74" s="7">
        <v>1049</v>
      </c>
      <c r="H74" s="17"/>
    </row>
    <row r="75" spans="1:8">
      <c r="A75" s="23"/>
      <c r="B75" s="24"/>
      <c r="C75" s="25"/>
      <c r="D75" s="25"/>
      <c r="E75" s="33"/>
      <c r="F75" s="34"/>
      <c r="G75" s="34"/>
      <c r="H75" s="17"/>
    </row>
    <row r="76" spans="1:8">
      <c r="A76" s="28" t="s">
        <v>135</v>
      </c>
      <c r="B76" s="29" t="s">
        <v>136</v>
      </c>
      <c r="C76" s="30" t="s">
        <v>137</v>
      </c>
      <c r="D76" s="30" t="s">
        <v>138</v>
      </c>
      <c r="E76" s="31">
        <v>945</v>
      </c>
      <c r="F76" s="7">
        <v>968</v>
      </c>
      <c r="G76" s="7">
        <v>995</v>
      </c>
      <c r="H76" s="17"/>
    </row>
    <row r="77" spans="1:8" ht="45.05" customHeight="1">
      <c r="A77" s="28"/>
      <c r="B77" s="29" t="s">
        <v>139</v>
      </c>
      <c r="C77" s="30" t="s">
        <v>140</v>
      </c>
      <c r="D77" s="30" t="s">
        <v>141</v>
      </c>
      <c r="E77" s="31">
        <v>887</v>
      </c>
      <c r="F77" s="7">
        <v>909</v>
      </c>
      <c r="G77" s="7">
        <v>934</v>
      </c>
      <c r="H77" s="17"/>
    </row>
    <row r="78" spans="1:8">
      <c r="A78" s="28"/>
      <c r="B78" s="29" t="s">
        <v>142</v>
      </c>
      <c r="C78" s="30" t="s">
        <v>143</v>
      </c>
      <c r="D78" s="30" t="s">
        <v>144</v>
      </c>
      <c r="E78" s="16">
        <v>997</v>
      </c>
      <c r="F78" s="7">
        <v>1021</v>
      </c>
      <c r="G78" s="7">
        <v>1049</v>
      </c>
      <c r="H78" s="17"/>
    </row>
    <row r="79" spans="1:8" ht="30.05" customHeight="1">
      <c r="A79" s="28"/>
      <c r="B79" s="29" t="s">
        <v>145</v>
      </c>
      <c r="C79" s="30" t="s">
        <v>146</v>
      </c>
      <c r="D79" s="30" t="s">
        <v>147</v>
      </c>
      <c r="E79" s="31">
        <v>851</v>
      </c>
      <c r="F79" s="7">
        <v>872</v>
      </c>
      <c r="G79" s="7">
        <v>896</v>
      </c>
      <c r="H79" s="17"/>
    </row>
    <row r="80" spans="1:8">
      <c r="A80" s="28"/>
      <c r="B80" s="29" t="s">
        <v>148</v>
      </c>
      <c r="C80" s="30" t="s">
        <v>149</v>
      </c>
      <c r="D80" s="30" t="s">
        <v>150</v>
      </c>
      <c r="E80" s="16">
        <v>497</v>
      </c>
      <c r="F80" s="7">
        <v>509</v>
      </c>
      <c r="G80" s="7">
        <v>523</v>
      </c>
      <c r="H80" s="17"/>
    </row>
    <row r="81" spans="1:8">
      <c r="A81" s="28"/>
      <c r="B81" s="29" t="s">
        <v>151</v>
      </c>
      <c r="C81" s="30" t="s">
        <v>152</v>
      </c>
      <c r="D81" s="30" t="s">
        <v>153</v>
      </c>
      <c r="E81" s="31">
        <v>997</v>
      </c>
      <c r="F81" s="7">
        <v>1021</v>
      </c>
      <c r="G81" s="7">
        <v>1049</v>
      </c>
      <c r="H81" s="17"/>
    </row>
    <row r="82" spans="1:8" ht="15.8" customHeight="1">
      <c r="A82" s="28"/>
      <c r="B82" s="43" t="s">
        <v>154</v>
      </c>
      <c r="C82" s="44" t="s">
        <v>155</v>
      </c>
      <c r="D82" s="44" t="s">
        <v>156</v>
      </c>
      <c r="E82" s="45">
        <v>997</v>
      </c>
      <c r="F82" s="7">
        <v>1021</v>
      </c>
      <c r="G82" s="7">
        <v>1049</v>
      </c>
      <c r="H82" s="17"/>
    </row>
    <row r="83" spans="1:8">
      <c r="A83" s="28"/>
      <c r="B83" s="30" t="s">
        <v>157</v>
      </c>
      <c r="C83" s="30" t="s">
        <v>146</v>
      </c>
      <c r="D83" t="s">
        <v>55</v>
      </c>
      <c r="E83" s="16">
        <v>984</v>
      </c>
      <c r="F83" s="7">
        <v>1008</v>
      </c>
      <c r="G83" s="7">
        <v>1036</v>
      </c>
      <c r="H83" s="17"/>
    </row>
    <row r="84" spans="1:8" ht="17.2" customHeight="1">
      <c r="A84" s="28"/>
      <c r="B84" s="43" t="s">
        <v>158</v>
      </c>
      <c r="C84" s="30" t="s">
        <v>159</v>
      </c>
      <c r="D84" s="30" t="s">
        <v>160</v>
      </c>
      <c r="E84" s="16">
        <v>742</v>
      </c>
      <c r="F84" s="7">
        <v>760</v>
      </c>
      <c r="G84" s="7">
        <v>791</v>
      </c>
      <c r="H84" s="17"/>
    </row>
    <row r="85" spans="1:8" ht="17.2" customHeight="1">
      <c r="A85" s="28"/>
      <c r="B85" s="43" t="s">
        <v>161</v>
      </c>
      <c r="C85" s="30" t="s">
        <v>162</v>
      </c>
      <c r="D85" s="30" t="s">
        <v>163</v>
      </c>
      <c r="E85" s="16">
        <v>997</v>
      </c>
      <c r="F85" s="7">
        <v>1021</v>
      </c>
      <c r="G85" s="7">
        <v>1049</v>
      </c>
      <c r="H85" s="17"/>
    </row>
    <row r="86" spans="1:8" ht="17.2" customHeight="1">
      <c r="A86" s="28"/>
      <c r="B86" s="43" t="s">
        <v>164</v>
      </c>
      <c r="C86" s="30" t="s">
        <v>165</v>
      </c>
      <c r="D86" s="30" t="s">
        <v>166</v>
      </c>
      <c r="E86" s="46">
        <v>649</v>
      </c>
      <c r="F86" s="7">
        <v>665</v>
      </c>
      <c r="G86" s="7">
        <v>683</v>
      </c>
      <c r="H86" s="17"/>
    </row>
    <row r="87" spans="1:8" ht="17.2" customHeight="1">
      <c r="A87" s="28"/>
      <c r="B87" s="43" t="s">
        <v>167</v>
      </c>
      <c r="C87" s="30" t="s">
        <v>168</v>
      </c>
      <c r="D87" s="30" t="s">
        <v>169</v>
      </c>
      <c r="E87" s="46">
        <v>981</v>
      </c>
      <c r="F87" s="7">
        <v>1005</v>
      </c>
      <c r="G87" s="7">
        <v>1033</v>
      </c>
      <c r="H87" s="17"/>
    </row>
    <row r="88" spans="1:8" ht="17.2" customHeight="1">
      <c r="A88" s="28"/>
      <c r="B88" s="43" t="s">
        <v>170</v>
      </c>
      <c r="C88" s="30" t="s">
        <v>171</v>
      </c>
      <c r="D88" s="30" t="s">
        <v>172</v>
      </c>
      <c r="E88" s="46">
        <v>983</v>
      </c>
      <c r="F88" s="7">
        <v>1007</v>
      </c>
      <c r="G88" s="7">
        <v>1035</v>
      </c>
      <c r="H88" s="17"/>
    </row>
    <row r="89" spans="1:8" ht="17.2" customHeight="1">
      <c r="A89" s="28"/>
      <c r="B89" s="43" t="s">
        <v>173</v>
      </c>
      <c r="C89" s="30" t="s">
        <v>174</v>
      </c>
      <c r="D89" s="30" t="s">
        <v>175</v>
      </c>
      <c r="E89" s="46">
        <v>569</v>
      </c>
      <c r="F89" s="7">
        <v>583</v>
      </c>
      <c r="G89" s="7">
        <v>599</v>
      </c>
      <c r="H89" s="17"/>
    </row>
    <row r="90" spans="1:8" ht="17.2" customHeight="1">
      <c r="A90" s="28"/>
      <c r="B90" s="43" t="s">
        <v>176</v>
      </c>
      <c r="C90" s="30" t="s">
        <v>177</v>
      </c>
      <c r="D90" s="30" t="s">
        <v>178</v>
      </c>
      <c r="E90" s="46">
        <v>750</v>
      </c>
      <c r="F90" s="7">
        <v>769</v>
      </c>
      <c r="G90" s="7">
        <v>790</v>
      </c>
      <c r="H90" s="17"/>
    </row>
    <row r="91" spans="1:8" ht="17.2" customHeight="1">
      <c r="A91" s="28"/>
      <c r="B91" s="43" t="s">
        <v>179</v>
      </c>
      <c r="C91" s="30" t="s">
        <v>165</v>
      </c>
      <c r="D91" s="30" t="s">
        <v>180</v>
      </c>
      <c r="E91" s="46">
        <v>812</v>
      </c>
      <c r="F91" s="7">
        <v>832</v>
      </c>
      <c r="G91" s="7">
        <v>855</v>
      </c>
      <c r="H91" s="17"/>
    </row>
    <row r="92" spans="1:8" ht="17.2" customHeight="1">
      <c r="A92" s="28"/>
      <c r="B92" s="43" t="s">
        <v>181</v>
      </c>
      <c r="C92" s="30" t="s">
        <v>182</v>
      </c>
      <c r="D92" s="30" t="s">
        <v>183</v>
      </c>
      <c r="E92" s="46">
        <v>703</v>
      </c>
      <c r="F92" s="7">
        <v>720</v>
      </c>
      <c r="G92" s="7">
        <v>740</v>
      </c>
      <c r="H92" s="17"/>
    </row>
    <row r="93" spans="1:8" ht="17.2" customHeight="1">
      <c r="A93" s="28"/>
      <c r="B93" s="43" t="s">
        <v>184</v>
      </c>
      <c r="C93" s="30" t="s">
        <v>185</v>
      </c>
      <c r="D93" s="30" t="s">
        <v>138</v>
      </c>
      <c r="E93" s="47"/>
      <c r="F93" s="7">
        <v>633</v>
      </c>
      <c r="G93" s="7">
        <v>651</v>
      </c>
      <c r="H93" s="17"/>
    </row>
    <row r="94" spans="1:8" ht="17.2" customHeight="1">
      <c r="A94" s="28"/>
      <c r="B94" s="43" t="s">
        <v>186</v>
      </c>
      <c r="C94" s="30" t="s">
        <v>187</v>
      </c>
      <c r="D94" s="30" t="s">
        <v>188</v>
      </c>
      <c r="E94" s="47"/>
      <c r="F94" s="7">
        <v>1021</v>
      </c>
      <c r="G94" s="7">
        <v>1049</v>
      </c>
      <c r="H94" s="17"/>
    </row>
    <row r="95" spans="1:8" ht="17.2" customHeight="1">
      <c r="A95" s="28"/>
      <c r="B95" s="43" t="s">
        <v>189</v>
      </c>
      <c r="C95" s="30" t="s">
        <v>190</v>
      </c>
      <c r="D95" s="30" t="s">
        <v>191</v>
      </c>
      <c r="E95" s="47"/>
      <c r="F95" s="7">
        <v>955</v>
      </c>
      <c r="G95" s="7">
        <v>981</v>
      </c>
      <c r="H95" s="17"/>
    </row>
    <row r="96" spans="1:8" ht="17.2" customHeight="1">
      <c r="A96" s="28"/>
      <c r="B96" s="43" t="s">
        <v>192</v>
      </c>
      <c r="C96" s="30" t="s">
        <v>193</v>
      </c>
      <c r="D96" s="30" t="s">
        <v>194</v>
      </c>
      <c r="E96" s="47"/>
      <c r="F96" s="7">
        <v>822</v>
      </c>
      <c r="G96" s="7">
        <v>845</v>
      </c>
      <c r="H96" s="17"/>
    </row>
    <row r="97" spans="1:8">
      <c r="A97" s="23"/>
      <c r="B97" s="24"/>
      <c r="C97" s="25"/>
      <c r="D97" s="25"/>
      <c r="E97" s="33"/>
      <c r="F97" s="34"/>
      <c r="G97" s="34"/>
      <c r="H97" s="17"/>
    </row>
    <row r="98" spans="1:8" ht="30.05" customHeight="1">
      <c r="A98" s="28" t="s">
        <v>195</v>
      </c>
      <c r="B98" s="29" t="s">
        <v>196</v>
      </c>
      <c r="C98" s="30" t="s">
        <v>197</v>
      </c>
      <c r="D98" s="30" t="s">
        <v>198</v>
      </c>
      <c r="E98" s="31">
        <v>553</v>
      </c>
      <c r="F98" s="7">
        <v>567</v>
      </c>
      <c r="G98" s="7">
        <v>583</v>
      </c>
      <c r="H98" s="17"/>
    </row>
    <row r="99" spans="1:8" ht="30.05" customHeight="1">
      <c r="A99" s="28"/>
      <c r="B99" s="29" t="s">
        <v>199</v>
      </c>
      <c r="C99" s="30" t="s">
        <v>200</v>
      </c>
      <c r="D99" s="30" t="s">
        <v>201</v>
      </c>
      <c r="E99" s="31">
        <v>574</v>
      </c>
      <c r="F99" s="7">
        <v>588</v>
      </c>
      <c r="G99" s="7">
        <v>604</v>
      </c>
      <c r="H99" s="17"/>
    </row>
    <row r="100" spans="1:8" ht="30.05" customHeight="1">
      <c r="A100" s="28"/>
      <c r="B100" s="29" t="s">
        <v>202</v>
      </c>
      <c r="C100" s="30" t="s">
        <v>203</v>
      </c>
      <c r="D100" s="30" t="s">
        <v>204</v>
      </c>
      <c r="E100" s="31">
        <v>649</v>
      </c>
      <c r="F100" s="7">
        <v>665</v>
      </c>
      <c r="G100" s="7">
        <v>683</v>
      </c>
      <c r="H100" s="17"/>
    </row>
    <row r="101" spans="1:8">
      <c r="A101" s="28"/>
      <c r="B101" s="29" t="s">
        <v>205</v>
      </c>
      <c r="C101" s="30" t="s">
        <v>206</v>
      </c>
      <c r="D101" s="30" t="s">
        <v>207</v>
      </c>
      <c r="E101" s="31">
        <v>949</v>
      </c>
      <c r="F101" s="7">
        <v>972</v>
      </c>
      <c r="G101" s="7">
        <v>999</v>
      </c>
      <c r="H101" s="17"/>
    </row>
    <row r="102" spans="1:8">
      <c r="A102" s="28"/>
      <c r="B102" s="29" t="s">
        <v>208</v>
      </c>
      <c r="C102" s="30" t="s">
        <v>209</v>
      </c>
      <c r="D102" s="30" t="s">
        <v>210</v>
      </c>
      <c r="E102" s="31">
        <v>444</v>
      </c>
      <c r="F102" s="7">
        <v>455</v>
      </c>
      <c r="G102" s="7">
        <v>468</v>
      </c>
      <c r="H102" s="17"/>
    </row>
    <row r="103" spans="1:8">
      <c r="A103" s="28"/>
      <c r="B103" s="29" t="s">
        <v>211</v>
      </c>
      <c r="C103" s="30" t="s">
        <v>212</v>
      </c>
      <c r="D103" s="30" t="s">
        <v>213</v>
      </c>
      <c r="E103" s="16">
        <v>997</v>
      </c>
      <c r="F103" s="7">
        <v>1021</v>
      </c>
      <c r="G103" s="7">
        <v>1049</v>
      </c>
      <c r="H103" s="17"/>
    </row>
    <row r="104" spans="1:8">
      <c r="A104" s="28"/>
      <c r="B104" s="29" t="s">
        <v>214</v>
      </c>
      <c r="C104" s="48" t="s">
        <v>215</v>
      </c>
      <c r="D104" s="30" t="s">
        <v>216</v>
      </c>
      <c r="E104" s="16">
        <v>527</v>
      </c>
      <c r="F104" s="7">
        <v>540</v>
      </c>
      <c r="G104" s="7">
        <v>555</v>
      </c>
      <c r="H104" s="17"/>
    </row>
    <row r="105" spans="1:8">
      <c r="A105" s="28"/>
      <c r="B105" s="29" t="s">
        <v>217</v>
      </c>
      <c r="C105" s="48" t="s">
        <v>206</v>
      </c>
      <c r="D105" s="30" t="s">
        <v>55</v>
      </c>
      <c r="E105" s="16">
        <v>997</v>
      </c>
      <c r="F105" s="7">
        <v>1021</v>
      </c>
      <c r="G105" s="7">
        <v>1049</v>
      </c>
      <c r="H105" s="17"/>
    </row>
    <row r="106" spans="1:8">
      <c r="A106" s="28"/>
      <c r="B106" s="29" t="s">
        <v>218</v>
      </c>
      <c r="C106" s="48" t="s">
        <v>206</v>
      </c>
      <c r="D106" s="30" t="s">
        <v>219</v>
      </c>
      <c r="E106" s="46">
        <v>997</v>
      </c>
      <c r="F106" s="7">
        <v>1021</v>
      </c>
      <c r="G106" s="7">
        <v>1049</v>
      </c>
      <c r="H106" s="17"/>
    </row>
    <row r="107" spans="1:8">
      <c r="A107" s="28"/>
      <c r="B107" s="29" t="s">
        <v>220</v>
      </c>
      <c r="C107" s="48" t="s">
        <v>221</v>
      </c>
      <c r="D107" s="30" t="s">
        <v>222</v>
      </c>
      <c r="E107" s="49"/>
      <c r="F107" s="7">
        <v>354</v>
      </c>
      <c r="G107" s="7">
        <v>364</v>
      </c>
      <c r="H107" s="17"/>
    </row>
    <row r="108" spans="1:8">
      <c r="A108" s="23"/>
      <c r="B108" s="24"/>
      <c r="C108" s="25"/>
      <c r="D108" s="25"/>
      <c r="E108" s="33"/>
      <c r="F108" s="34"/>
      <c r="G108" s="34"/>
      <c r="H108" s="17"/>
    </row>
    <row r="109" spans="1:8" ht="30.05" customHeight="1">
      <c r="A109" s="28" t="s">
        <v>223</v>
      </c>
      <c r="B109" s="29" t="s">
        <v>224</v>
      </c>
      <c r="C109" s="30" t="s">
        <v>225</v>
      </c>
      <c r="D109" s="30" t="s">
        <v>226</v>
      </c>
      <c r="E109" s="31">
        <v>997</v>
      </c>
      <c r="F109" s="7">
        <v>1021</v>
      </c>
      <c r="G109" s="7">
        <v>1049</v>
      </c>
      <c r="H109" s="17"/>
    </row>
    <row r="110" spans="1:8" ht="30.05" customHeight="1">
      <c r="A110" s="28"/>
      <c r="B110" s="29" t="s">
        <v>227</v>
      </c>
      <c r="C110" s="30" t="s">
        <v>228</v>
      </c>
      <c r="D110" s="30" t="s">
        <v>229</v>
      </c>
      <c r="E110" s="31">
        <v>963</v>
      </c>
      <c r="F110" s="7">
        <v>987</v>
      </c>
      <c r="G110" s="7">
        <v>1014</v>
      </c>
      <c r="H110" s="17"/>
    </row>
    <row r="111" spans="1:8">
      <c r="A111" s="28"/>
      <c r="B111" s="30" t="s">
        <v>230</v>
      </c>
      <c r="C111" t="s">
        <v>231</v>
      </c>
      <c r="D111" s="30" t="s">
        <v>232</v>
      </c>
      <c r="E111" s="16">
        <v>994</v>
      </c>
      <c r="F111" s="7">
        <v>1018</v>
      </c>
      <c r="G111" s="7">
        <v>1046</v>
      </c>
      <c r="H111" s="17"/>
    </row>
    <row r="112" spans="1:8">
      <c r="A112" s="28"/>
      <c r="B112" s="29" t="s">
        <v>233</v>
      </c>
      <c r="C112" s="30" t="s">
        <v>234</v>
      </c>
      <c r="D112" s="30" t="s">
        <v>235</v>
      </c>
      <c r="E112" s="16">
        <v>231</v>
      </c>
      <c r="F112" s="7">
        <v>237</v>
      </c>
      <c r="G112" s="7">
        <v>244</v>
      </c>
      <c r="H112" s="17"/>
    </row>
    <row r="113" spans="1:8">
      <c r="A113" s="23"/>
      <c r="B113" s="24"/>
      <c r="C113" s="25"/>
      <c r="D113" s="25"/>
      <c r="E113" s="33"/>
      <c r="F113" s="34"/>
      <c r="G113" s="34"/>
      <c r="H113" s="17"/>
    </row>
    <row r="114" spans="1:8" ht="30.05" customHeight="1">
      <c r="A114" s="28" t="s">
        <v>236</v>
      </c>
      <c r="B114" s="29" t="s">
        <v>237</v>
      </c>
      <c r="C114" s="30" t="s">
        <v>238</v>
      </c>
      <c r="D114" s="30" t="s">
        <v>239</v>
      </c>
      <c r="E114" s="31">
        <v>455</v>
      </c>
      <c r="F114" s="7">
        <v>466</v>
      </c>
      <c r="G114" s="7">
        <v>479</v>
      </c>
      <c r="H114" s="17"/>
    </row>
    <row r="115" spans="1:8">
      <c r="A115" s="28"/>
      <c r="B115" s="29" t="s">
        <v>240</v>
      </c>
      <c r="C115" s="30" t="s">
        <v>241</v>
      </c>
      <c r="D115" s="30" t="s">
        <v>242</v>
      </c>
      <c r="E115" s="31">
        <v>997</v>
      </c>
      <c r="F115" s="7">
        <v>1021</v>
      </c>
      <c r="G115" s="7">
        <v>1049</v>
      </c>
      <c r="H115" s="17"/>
    </row>
    <row r="116" spans="1:8">
      <c r="A116" s="23"/>
      <c r="B116" s="24"/>
      <c r="C116" s="25"/>
      <c r="D116" s="25"/>
      <c r="E116" s="33"/>
      <c r="F116" s="34"/>
      <c r="G116" s="34"/>
      <c r="H116" s="17"/>
    </row>
    <row r="117" spans="1:8">
      <c r="A117" s="28" t="s">
        <v>243</v>
      </c>
      <c r="B117" s="29" t="s">
        <v>244</v>
      </c>
      <c r="C117" s="30" t="s">
        <v>245</v>
      </c>
      <c r="D117" s="30" t="s">
        <v>246</v>
      </c>
      <c r="E117" s="16">
        <v>997</v>
      </c>
      <c r="F117" s="7">
        <v>1021</v>
      </c>
      <c r="G117" s="7">
        <v>1049</v>
      </c>
      <c r="H117" s="17"/>
    </row>
    <row r="118" spans="1:8">
      <c r="A118" s="28"/>
      <c r="B118" s="29" t="s">
        <v>247</v>
      </c>
      <c r="C118" s="30" t="s">
        <v>248</v>
      </c>
      <c r="D118" s="30" t="s">
        <v>55</v>
      </c>
      <c r="E118" s="16">
        <v>997</v>
      </c>
      <c r="F118" s="7">
        <v>1021</v>
      </c>
      <c r="G118" s="7">
        <v>1049</v>
      </c>
      <c r="H118" s="17"/>
    </row>
    <row r="119" spans="1:8" s="52" customFormat="1" ht="30.05" customHeight="1">
      <c r="A119" s="50"/>
      <c r="B119" s="51" t="s">
        <v>249</v>
      </c>
      <c r="C119" s="52" t="s">
        <v>250</v>
      </c>
      <c r="D119" s="52" t="s">
        <v>251</v>
      </c>
      <c r="E119" s="31">
        <v>997</v>
      </c>
      <c r="F119" s="32">
        <v>1021</v>
      </c>
      <c r="G119" s="32">
        <v>1049</v>
      </c>
      <c r="H119" s="17"/>
    </row>
    <row r="120" spans="1:8" s="52" customFormat="1" ht="30.05" customHeight="1">
      <c r="A120" s="50"/>
      <c r="B120" s="51" t="s">
        <v>252</v>
      </c>
      <c r="C120" s="52" t="s">
        <v>253</v>
      </c>
      <c r="D120" s="52" t="s">
        <v>251</v>
      </c>
      <c r="E120" s="49"/>
      <c r="F120" s="32">
        <v>1021</v>
      </c>
      <c r="G120" s="32">
        <v>1049</v>
      </c>
      <c r="H120" s="17"/>
    </row>
    <row r="121" spans="1:8" s="52" customFormat="1">
      <c r="A121" s="50"/>
      <c r="B121" s="51" t="s">
        <v>254</v>
      </c>
      <c r="C121" s="52" t="s">
        <v>255</v>
      </c>
      <c r="D121" s="52" t="s">
        <v>256</v>
      </c>
      <c r="E121" s="49"/>
      <c r="F121" s="32">
        <v>850</v>
      </c>
      <c r="G121" s="32">
        <v>873</v>
      </c>
      <c r="H121" s="17"/>
    </row>
    <row r="122" spans="1:8">
      <c r="A122" s="23"/>
      <c r="B122" s="24"/>
      <c r="C122" s="25"/>
      <c r="D122" s="25"/>
      <c r="E122" s="33"/>
      <c r="F122" s="34"/>
      <c r="G122" s="34"/>
      <c r="H122" s="17"/>
    </row>
    <row r="123" spans="1:8" ht="30.05" customHeight="1">
      <c r="A123" s="28" t="s">
        <v>257</v>
      </c>
      <c r="B123" s="1" t="s">
        <v>258</v>
      </c>
      <c r="C123" s="53" t="s">
        <v>259</v>
      </c>
      <c r="D123" s="53" t="s">
        <v>260</v>
      </c>
      <c r="E123" s="31">
        <v>714</v>
      </c>
      <c r="F123" s="7">
        <v>732</v>
      </c>
      <c r="G123" s="7">
        <v>752</v>
      </c>
      <c r="H123" s="17"/>
    </row>
    <row r="124" spans="1:8">
      <c r="A124" s="28"/>
      <c r="B124" s="30" t="s">
        <v>261</v>
      </c>
      <c r="C124" t="s">
        <v>262</v>
      </c>
      <c r="D124" t="s">
        <v>263</v>
      </c>
      <c r="E124" s="16">
        <v>491</v>
      </c>
      <c r="F124" s="7">
        <v>503</v>
      </c>
      <c r="G124" s="7">
        <v>517</v>
      </c>
      <c r="H124" s="17"/>
    </row>
    <row r="125" spans="1:8" ht="30.05" customHeight="1">
      <c r="A125" s="28"/>
      <c r="B125" s="29" t="s">
        <v>264</v>
      </c>
      <c r="C125" s="30" t="s">
        <v>265</v>
      </c>
      <c r="D125" s="30" t="s">
        <v>266</v>
      </c>
      <c r="E125" s="31">
        <v>563</v>
      </c>
      <c r="F125" s="7">
        <v>577</v>
      </c>
      <c r="G125" s="7">
        <v>593</v>
      </c>
      <c r="H125" s="17"/>
    </row>
    <row r="126" spans="1:8" ht="30.05" customHeight="1">
      <c r="A126" s="28"/>
      <c r="B126" s="29" t="s">
        <v>267</v>
      </c>
      <c r="C126" s="30" t="s">
        <v>268</v>
      </c>
      <c r="D126" s="30" t="s">
        <v>269</v>
      </c>
      <c r="E126" s="31">
        <v>711</v>
      </c>
      <c r="F126" s="7">
        <v>729</v>
      </c>
      <c r="G126" s="7">
        <v>749</v>
      </c>
      <c r="H126" s="17"/>
    </row>
    <row r="127" spans="1:8">
      <c r="A127" s="28"/>
      <c r="B127" s="30" t="s">
        <v>270</v>
      </c>
      <c r="C127" s="30" t="s">
        <v>271</v>
      </c>
      <c r="D127" t="s">
        <v>272</v>
      </c>
      <c r="E127" s="31">
        <v>482</v>
      </c>
      <c r="F127" s="7">
        <v>494</v>
      </c>
      <c r="G127" s="7">
        <v>508</v>
      </c>
      <c r="H127" s="17"/>
    </row>
    <row r="128" spans="1:8" ht="30.05" customHeight="1">
      <c r="A128" s="28"/>
      <c r="B128" s="29" t="s">
        <v>273</v>
      </c>
      <c r="C128" s="30" t="s">
        <v>274</v>
      </c>
      <c r="D128" s="30" t="s">
        <v>275</v>
      </c>
      <c r="E128" s="31">
        <v>597</v>
      </c>
      <c r="F128" s="7">
        <v>612</v>
      </c>
      <c r="G128" s="7">
        <v>629</v>
      </c>
      <c r="H128" s="17"/>
    </row>
    <row r="129" spans="1:8" s="54" customFormat="1">
      <c r="A129" s="50"/>
      <c r="B129" s="52" t="s">
        <v>276</v>
      </c>
      <c r="C129" s="54" t="s">
        <v>277</v>
      </c>
      <c r="D129" s="54" t="s">
        <v>269</v>
      </c>
      <c r="E129" s="16">
        <v>841</v>
      </c>
      <c r="F129" s="16">
        <v>862</v>
      </c>
      <c r="G129" s="16">
        <v>886</v>
      </c>
      <c r="H129" s="17"/>
    </row>
    <row r="130" spans="1:8">
      <c r="A130" s="23"/>
      <c r="B130" s="24"/>
      <c r="C130" s="25"/>
      <c r="D130" s="25"/>
      <c r="E130" s="33"/>
      <c r="F130" s="34"/>
      <c r="G130" s="34"/>
      <c r="H130" s="17"/>
    </row>
    <row r="131" spans="1:8">
      <c r="A131" s="28" t="s">
        <v>278</v>
      </c>
      <c r="B131" s="30" t="s">
        <v>279</v>
      </c>
      <c r="C131" s="30" t="s">
        <v>280</v>
      </c>
      <c r="D131" s="30" t="s">
        <v>281</v>
      </c>
      <c r="E131" s="31">
        <v>598</v>
      </c>
      <c r="F131" s="7">
        <v>613</v>
      </c>
      <c r="G131" s="7">
        <v>630</v>
      </c>
      <c r="H131" s="17"/>
    </row>
    <row r="132" spans="1:8">
      <c r="A132" s="23"/>
      <c r="B132" s="24"/>
      <c r="C132" s="25"/>
      <c r="D132" s="25"/>
      <c r="E132" s="33"/>
      <c r="F132" s="34"/>
      <c r="G132" s="34"/>
      <c r="H132" s="17"/>
    </row>
    <row r="133" spans="1:8">
      <c r="A133" s="28" t="s">
        <v>282</v>
      </c>
      <c r="B133" s="30" t="s">
        <v>283</v>
      </c>
      <c r="C133" s="30" t="s">
        <v>284</v>
      </c>
      <c r="D133" s="30" t="s">
        <v>285</v>
      </c>
      <c r="E133" s="31">
        <v>843</v>
      </c>
      <c r="F133" s="7">
        <v>864</v>
      </c>
      <c r="G133" s="7">
        <v>888</v>
      </c>
      <c r="H133" s="17"/>
    </row>
    <row r="134" spans="1:8" ht="30.05" customHeight="1">
      <c r="A134" s="28"/>
      <c r="B134" s="29" t="s">
        <v>286</v>
      </c>
      <c r="C134" s="30" t="s">
        <v>284</v>
      </c>
      <c r="D134" s="30" t="s">
        <v>287</v>
      </c>
      <c r="E134" s="31">
        <v>896</v>
      </c>
      <c r="F134" s="55">
        <v>918</v>
      </c>
      <c r="G134" s="55">
        <v>943</v>
      </c>
      <c r="H134" s="17"/>
    </row>
    <row r="135" spans="1:8" ht="30.05" customHeight="1">
      <c r="A135" s="28"/>
      <c r="B135" s="29" t="s">
        <v>288</v>
      </c>
      <c r="C135" s="30" t="s">
        <v>289</v>
      </c>
      <c r="D135" s="30" t="s">
        <v>290</v>
      </c>
      <c r="E135" s="31">
        <v>753</v>
      </c>
      <c r="F135" s="55">
        <v>772</v>
      </c>
      <c r="G135" s="55">
        <v>793</v>
      </c>
      <c r="H135" s="17"/>
    </row>
    <row r="136" spans="1:8">
      <c r="A136" s="23"/>
      <c r="B136" s="24"/>
      <c r="C136" s="25"/>
      <c r="D136" s="25"/>
      <c r="E136" s="38"/>
      <c r="F136" s="56"/>
      <c r="G136" s="56"/>
      <c r="H136" s="17"/>
    </row>
    <row r="137" spans="1:8" ht="30.05" customHeight="1">
      <c r="A137" s="28" t="s">
        <v>291</v>
      </c>
      <c r="B137" s="29" t="s">
        <v>292</v>
      </c>
      <c r="C137" s="30" t="s">
        <v>293</v>
      </c>
      <c r="D137" s="30" t="s">
        <v>294</v>
      </c>
      <c r="E137" s="33"/>
      <c r="F137" s="55">
        <v>703</v>
      </c>
      <c r="G137" s="55">
        <v>722</v>
      </c>
      <c r="H137" s="17"/>
    </row>
    <row r="138" spans="1:8">
      <c r="A138" s="23"/>
      <c r="B138" s="24"/>
      <c r="C138" s="25"/>
      <c r="D138" s="25"/>
      <c r="E138" s="33"/>
      <c r="F138" s="34"/>
      <c r="G138" s="34"/>
      <c r="H138" s="17"/>
    </row>
    <row r="139" spans="1:8" ht="30.05" customHeight="1">
      <c r="A139" s="28" t="s">
        <v>295</v>
      </c>
      <c r="B139" s="29" t="s">
        <v>296</v>
      </c>
      <c r="C139" s="30" t="s">
        <v>297</v>
      </c>
      <c r="D139" s="30" t="s">
        <v>298</v>
      </c>
      <c r="E139" s="31">
        <v>519</v>
      </c>
      <c r="F139" s="55">
        <v>532</v>
      </c>
      <c r="G139" s="55">
        <v>547</v>
      </c>
      <c r="H139" s="17"/>
    </row>
    <row r="140" spans="1:8">
      <c r="A140" s="23"/>
      <c r="B140" s="24"/>
      <c r="C140" s="25"/>
      <c r="D140" s="25"/>
      <c r="E140" s="33"/>
      <c r="F140" s="57"/>
      <c r="G140" s="57"/>
      <c r="H140" s="17"/>
    </row>
    <row r="141" spans="1:8">
      <c r="A141" s="28" t="s">
        <v>299</v>
      </c>
      <c r="B141" s="29" t="s">
        <v>300</v>
      </c>
      <c r="C141" s="30" t="s">
        <v>301</v>
      </c>
      <c r="D141" s="30" t="s">
        <v>302</v>
      </c>
      <c r="E141" s="16">
        <v>430</v>
      </c>
      <c r="F141" s="55">
        <v>441</v>
      </c>
      <c r="G141" s="55">
        <v>453</v>
      </c>
      <c r="H141" s="17"/>
    </row>
    <row r="142" spans="1:8">
      <c r="A142" s="23"/>
      <c r="B142" s="24"/>
      <c r="C142" s="25"/>
      <c r="D142" s="25"/>
      <c r="E142" s="33"/>
      <c r="F142" s="33"/>
      <c r="G142" s="57"/>
      <c r="H142" s="17"/>
    </row>
    <row r="143" spans="1:8">
      <c r="A143" s="28" t="s">
        <v>303</v>
      </c>
      <c r="B143" s="29" t="s">
        <v>304</v>
      </c>
      <c r="C143" s="30" t="s">
        <v>305</v>
      </c>
      <c r="D143" s="30" t="s">
        <v>306</v>
      </c>
      <c r="E143" s="33"/>
      <c r="F143" s="33"/>
      <c r="G143" s="55">
        <v>449</v>
      </c>
      <c r="H143" s="17"/>
    </row>
    <row r="144" spans="1:8">
      <c r="A144" s="28"/>
      <c r="B144" s="29" t="s">
        <v>307</v>
      </c>
      <c r="C144" s="30" t="s">
        <v>308</v>
      </c>
      <c r="D144" s="30" t="s">
        <v>306</v>
      </c>
      <c r="E144" s="33"/>
      <c r="F144" s="33"/>
      <c r="G144" s="55">
        <v>449</v>
      </c>
      <c r="H144" s="17"/>
    </row>
    <row r="145" spans="1:8">
      <c r="A145" s="23"/>
      <c r="B145" s="24"/>
      <c r="C145" s="25"/>
      <c r="D145" s="25"/>
      <c r="E145" s="33"/>
      <c r="F145" s="57"/>
      <c r="G145" s="57"/>
      <c r="H145" s="17"/>
    </row>
    <row r="146" spans="1:8">
      <c r="A146" s="28" t="s">
        <v>309</v>
      </c>
      <c r="B146" s="29" t="s">
        <v>310</v>
      </c>
      <c r="C146" s="30" t="s">
        <v>311</v>
      </c>
      <c r="D146" s="30" t="s">
        <v>312</v>
      </c>
      <c r="E146" s="31">
        <v>493</v>
      </c>
      <c r="F146" s="55">
        <v>505</v>
      </c>
      <c r="G146" s="55">
        <v>519</v>
      </c>
      <c r="H146" s="17"/>
    </row>
    <row r="147" spans="1:8">
      <c r="A147" s="28"/>
      <c r="B147" s="29" t="s">
        <v>313</v>
      </c>
      <c r="C147" s="30" t="s">
        <v>314</v>
      </c>
      <c r="D147" t="s">
        <v>315</v>
      </c>
      <c r="E147" s="31">
        <v>474</v>
      </c>
      <c r="F147" s="55">
        <v>486</v>
      </c>
      <c r="G147" s="55">
        <v>500</v>
      </c>
      <c r="H147" s="17"/>
    </row>
    <row r="148" spans="1:8">
      <c r="A148" s="28"/>
      <c r="B148" s="29" t="s">
        <v>316</v>
      </c>
      <c r="C148" s="30" t="s">
        <v>317</v>
      </c>
      <c r="D148" t="s">
        <v>318</v>
      </c>
      <c r="E148" s="33"/>
      <c r="F148" s="55">
        <v>1021</v>
      </c>
      <c r="G148" s="55">
        <v>1049</v>
      </c>
      <c r="H148" s="17"/>
    </row>
    <row r="149" spans="1:8">
      <c r="A149" s="23"/>
      <c r="B149" s="24"/>
      <c r="C149" s="25"/>
      <c r="D149" s="25"/>
      <c r="E149" s="33"/>
      <c r="F149" s="57"/>
      <c r="G149" s="57"/>
      <c r="H149" s="17"/>
    </row>
    <row r="150" spans="1:8">
      <c r="A150" s="28" t="s">
        <v>319</v>
      </c>
      <c r="B150" s="29" t="s">
        <v>320</v>
      </c>
      <c r="C150" s="30" t="s">
        <v>321</v>
      </c>
      <c r="D150" s="30" t="s">
        <v>322</v>
      </c>
      <c r="E150" s="16">
        <v>430</v>
      </c>
      <c r="F150" s="55">
        <v>441</v>
      </c>
      <c r="G150" s="55">
        <v>453</v>
      </c>
      <c r="H150" s="17"/>
    </row>
    <row r="151" spans="1:8" ht="30.05" customHeight="1">
      <c r="A151" s="28"/>
      <c r="B151" s="29" t="s">
        <v>323</v>
      </c>
      <c r="C151" s="30" t="s">
        <v>324</v>
      </c>
      <c r="D151" s="30" t="s">
        <v>325</v>
      </c>
      <c r="E151" s="31">
        <v>525</v>
      </c>
      <c r="F151" s="55">
        <v>538</v>
      </c>
      <c r="G151" s="55">
        <v>553</v>
      </c>
      <c r="H151" s="17"/>
    </row>
    <row r="152" spans="1:8" ht="30.05" customHeight="1">
      <c r="A152" s="28"/>
      <c r="B152" s="29" t="s">
        <v>326</v>
      </c>
      <c r="C152" s="30" t="s">
        <v>327</v>
      </c>
      <c r="D152" s="30" t="s">
        <v>328</v>
      </c>
      <c r="E152" s="31">
        <v>494</v>
      </c>
      <c r="F152" s="55">
        <v>506</v>
      </c>
      <c r="G152" s="55">
        <v>520</v>
      </c>
      <c r="H152" s="17"/>
    </row>
    <row r="153" spans="1:8" ht="30.05" customHeight="1">
      <c r="A153" s="28"/>
      <c r="B153" s="29" t="s">
        <v>329</v>
      </c>
      <c r="C153" s="30" t="s">
        <v>330</v>
      </c>
      <c r="D153" s="30" t="s">
        <v>331</v>
      </c>
      <c r="E153" s="31">
        <v>539</v>
      </c>
      <c r="F153" s="55">
        <v>552</v>
      </c>
      <c r="G153" s="55">
        <v>567</v>
      </c>
      <c r="H153" s="17"/>
    </row>
    <row r="154" spans="1:8">
      <c r="A154" s="23"/>
      <c r="B154" s="24"/>
      <c r="C154" s="25"/>
      <c r="D154" s="25"/>
      <c r="E154" s="33"/>
      <c r="F154" s="34"/>
      <c r="G154" s="34"/>
      <c r="H154" s="17"/>
    </row>
    <row r="155" spans="1:8">
      <c r="A155" s="28" t="s">
        <v>332</v>
      </c>
      <c r="B155" s="29" t="s">
        <v>333</v>
      </c>
      <c r="C155" s="30" t="s">
        <v>334</v>
      </c>
      <c r="D155" s="30" t="s">
        <v>335</v>
      </c>
      <c r="E155" s="16">
        <v>674</v>
      </c>
      <c r="F155" s="55">
        <v>691</v>
      </c>
      <c r="G155" s="55">
        <v>710</v>
      </c>
      <c r="H155" s="17"/>
    </row>
    <row r="156" spans="1:8" ht="30.05" customHeight="1">
      <c r="A156" s="28"/>
      <c r="B156" s="29" t="s">
        <v>336</v>
      </c>
      <c r="C156" s="30" t="s">
        <v>337</v>
      </c>
      <c r="D156" s="30" t="s">
        <v>338</v>
      </c>
      <c r="E156" s="31">
        <v>574</v>
      </c>
      <c r="F156" s="55">
        <v>588</v>
      </c>
      <c r="G156" s="55">
        <v>604</v>
      </c>
      <c r="H156" s="17"/>
    </row>
    <row r="157" spans="1:8">
      <c r="A157" s="28"/>
      <c r="B157" s="58" t="s">
        <v>339</v>
      </c>
      <c r="C157" t="s">
        <v>340</v>
      </c>
      <c r="D157" t="s">
        <v>341</v>
      </c>
      <c r="E157" s="46">
        <v>837</v>
      </c>
      <c r="F157" s="55">
        <v>858</v>
      </c>
      <c r="G157" s="55">
        <v>882</v>
      </c>
      <c r="H157" s="17"/>
    </row>
    <row r="158" spans="1:8">
      <c r="A158" s="28"/>
      <c r="B158" s="58" t="s">
        <v>342</v>
      </c>
      <c r="C158" t="s">
        <v>343</v>
      </c>
      <c r="D158" t="s">
        <v>344</v>
      </c>
      <c r="E158" s="47"/>
      <c r="F158" s="55">
        <v>926</v>
      </c>
      <c r="G158" s="55">
        <v>952</v>
      </c>
      <c r="H158" s="17"/>
    </row>
    <row r="159" spans="1:8">
      <c r="A159" s="59"/>
      <c r="B159" s="60"/>
      <c r="C159" s="61"/>
      <c r="D159" s="61"/>
      <c r="E159" s="62"/>
      <c r="F159" s="34"/>
      <c r="G159" s="34"/>
      <c r="H159" s="17"/>
    </row>
    <row r="160" spans="1:8">
      <c r="A160" s="28" t="s">
        <v>345</v>
      </c>
      <c r="B160" s="29" t="s">
        <v>346</v>
      </c>
      <c r="C160" s="30" t="s">
        <v>347</v>
      </c>
      <c r="D160" s="30" t="s">
        <v>348</v>
      </c>
      <c r="E160" s="31">
        <v>480</v>
      </c>
      <c r="F160" s="55">
        <v>492</v>
      </c>
      <c r="G160" s="55">
        <v>506</v>
      </c>
      <c r="H160" s="17"/>
    </row>
    <row r="161" spans="1:8">
      <c r="A161" s="28"/>
      <c r="B161" s="29" t="s">
        <v>349</v>
      </c>
      <c r="C161" s="30" t="s">
        <v>350</v>
      </c>
      <c r="D161" s="30" t="s">
        <v>351</v>
      </c>
      <c r="E161" s="34"/>
      <c r="F161" s="34"/>
      <c r="G161" s="55">
        <v>437</v>
      </c>
      <c r="H161" s="17"/>
    </row>
    <row r="162" spans="1:8">
      <c r="A162" s="23"/>
      <c r="B162" s="24"/>
      <c r="C162" s="25"/>
      <c r="D162" s="25"/>
      <c r="E162" s="34"/>
      <c r="F162" s="34"/>
      <c r="G162" s="34"/>
      <c r="H162" s="17"/>
    </row>
    <row r="163" spans="1:8">
      <c r="A163" s="28" t="s">
        <v>352</v>
      </c>
      <c r="B163" s="29" t="s">
        <v>353</v>
      </c>
      <c r="C163" s="30" t="s">
        <v>354</v>
      </c>
      <c r="D163" s="30" t="s">
        <v>355</v>
      </c>
      <c r="E163" s="16">
        <v>997</v>
      </c>
      <c r="F163" s="55">
        <v>1021</v>
      </c>
      <c r="G163" s="55">
        <v>1049</v>
      </c>
      <c r="H163" s="17"/>
    </row>
    <row r="164" spans="1:8">
      <c r="A164" s="28"/>
      <c r="B164" s="29" t="s">
        <v>356</v>
      </c>
      <c r="C164" s="30" t="s">
        <v>357</v>
      </c>
      <c r="D164" s="30" t="s">
        <v>358</v>
      </c>
      <c r="E164" s="16">
        <v>997</v>
      </c>
      <c r="F164" s="55">
        <v>1021</v>
      </c>
      <c r="G164" s="55">
        <v>1049</v>
      </c>
      <c r="H164" s="17"/>
    </row>
    <row r="165" spans="1:8">
      <c r="A165" s="28"/>
      <c r="B165" s="29" t="s">
        <v>359</v>
      </c>
      <c r="C165" s="30" t="s">
        <v>357</v>
      </c>
      <c r="D165" s="30" t="s">
        <v>360</v>
      </c>
      <c r="E165" s="33"/>
      <c r="F165" s="55">
        <v>1021</v>
      </c>
      <c r="G165" s="55">
        <v>1049</v>
      </c>
      <c r="H165" s="17"/>
    </row>
    <row r="166" spans="1:8">
      <c r="A166" s="28"/>
      <c r="B166" s="29" t="s">
        <v>361</v>
      </c>
      <c r="C166" s="30" t="s">
        <v>357</v>
      </c>
      <c r="D166" s="30" t="s">
        <v>362</v>
      </c>
      <c r="E166" s="33"/>
      <c r="F166" s="55">
        <v>507</v>
      </c>
      <c r="G166" s="55">
        <v>524</v>
      </c>
      <c r="H166" s="17"/>
    </row>
    <row r="167" spans="1:8" ht="13.15" customHeight="1">
      <c r="A167" s="28"/>
      <c r="B167" s="43" t="s">
        <v>363</v>
      </c>
      <c r="C167" s="30" t="s">
        <v>354</v>
      </c>
      <c r="D167" t="s">
        <v>364</v>
      </c>
      <c r="E167" s="33"/>
      <c r="F167" s="55">
        <v>433</v>
      </c>
      <c r="G167" s="55">
        <v>440</v>
      </c>
      <c r="H167" s="17"/>
    </row>
    <row r="168" spans="1:8">
      <c r="A168" s="23"/>
      <c r="B168" s="24"/>
      <c r="C168" s="25"/>
      <c r="D168" s="25"/>
      <c r="E168" s="33"/>
      <c r="F168" s="34"/>
      <c r="G168" s="34"/>
      <c r="H168" s="17"/>
    </row>
    <row r="169" spans="1:8">
      <c r="A169" s="28" t="s">
        <v>365</v>
      </c>
      <c r="B169" s="29" t="s">
        <v>366</v>
      </c>
      <c r="C169" s="30" t="s">
        <v>367</v>
      </c>
      <c r="D169" s="30" t="s">
        <v>368</v>
      </c>
      <c r="E169" s="16">
        <v>583</v>
      </c>
      <c r="F169" s="7">
        <v>597</v>
      </c>
      <c r="G169" s="7">
        <v>614</v>
      </c>
      <c r="H169" s="17"/>
    </row>
    <row r="170" spans="1:8">
      <c r="A170" s="23"/>
      <c r="B170" s="24"/>
      <c r="C170" s="25"/>
      <c r="D170" s="25"/>
      <c r="E170" s="33"/>
      <c r="F170" s="34"/>
      <c r="G170" s="34"/>
      <c r="H170" s="17"/>
    </row>
    <row r="171" spans="1:8" ht="30.05" customHeight="1">
      <c r="A171" s="28" t="s">
        <v>369</v>
      </c>
      <c r="B171" s="29" t="s">
        <v>370</v>
      </c>
      <c r="C171" s="30" t="s">
        <v>371</v>
      </c>
      <c r="D171" s="30" t="s">
        <v>372</v>
      </c>
      <c r="E171" s="31">
        <v>510</v>
      </c>
      <c r="F171" s="55">
        <v>523</v>
      </c>
      <c r="G171" s="55">
        <v>538</v>
      </c>
      <c r="H171" s="17"/>
    </row>
    <row r="172" spans="1:8" ht="25.95" customHeight="1">
      <c r="A172" s="28"/>
      <c r="B172" s="29" t="s">
        <v>373</v>
      </c>
      <c r="C172" s="30" t="s">
        <v>374</v>
      </c>
      <c r="D172" s="30" t="s">
        <v>375</v>
      </c>
      <c r="E172" s="31">
        <v>919</v>
      </c>
      <c r="F172" s="55">
        <v>942</v>
      </c>
      <c r="G172" s="55">
        <v>968</v>
      </c>
      <c r="H172" s="17"/>
    </row>
    <row r="173" spans="1:8" ht="30.05" customHeight="1">
      <c r="A173" s="28"/>
      <c r="B173" s="29" t="s">
        <v>376</v>
      </c>
      <c r="C173" s="30" t="s">
        <v>350</v>
      </c>
      <c r="D173" s="30" t="s">
        <v>377</v>
      </c>
      <c r="E173" s="31">
        <v>919</v>
      </c>
      <c r="F173" s="55">
        <v>942</v>
      </c>
      <c r="G173" s="55">
        <v>968</v>
      </c>
      <c r="H173" s="17"/>
    </row>
    <row r="174" spans="1:8" ht="30.05" customHeight="1">
      <c r="A174" s="28"/>
      <c r="B174" s="29" t="s">
        <v>378</v>
      </c>
      <c r="C174" s="30" t="s">
        <v>350</v>
      </c>
      <c r="D174" s="30" t="s">
        <v>379</v>
      </c>
      <c r="E174" s="63">
        <v>997</v>
      </c>
      <c r="F174" s="55">
        <v>1021</v>
      </c>
      <c r="G174" s="55">
        <v>1049</v>
      </c>
      <c r="H174" s="17"/>
    </row>
    <row r="175" spans="1:8">
      <c r="A175" s="23"/>
      <c r="B175" s="25"/>
      <c r="C175" s="64"/>
      <c r="D175" s="65"/>
      <c r="E175" s="38"/>
      <c r="F175" s="34"/>
      <c r="G175" s="34"/>
      <c r="H175" s="17"/>
    </row>
    <row r="176" spans="1:8">
      <c r="A176" s="42" t="s">
        <v>380</v>
      </c>
      <c r="B176" s="29" t="s">
        <v>381</v>
      </c>
      <c r="C176" s="30" t="s">
        <v>130</v>
      </c>
      <c r="D176" s="30" t="s">
        <v>55</v>
      </c>
      <c r="E176" s="31">
        <v>995</v>
      </c>
      <c r="F176" s="55">
        <v>1019</v>
      </c>
      <c r="G176" s="55">
        <v>1047</v>
      </c>
      <c r="H176" s="17"/>
    </row>
    <row r="177" spans="1:8">
      <c r="A177" s="23"/>
      <c r="B177" s="24"/>
      <c r="C177" s="25"/>
      <c r="D177" s="25"/>
      <c r="E177" s="33"/>
      <c r="F177" s="57"/>
      <c r="G177" s="57"/>
      <c r="H177" s="17"/>
    </row>
    <row r="178" spans="1:8">
      <c r="A178" s="28" t="s">
        <v>382</v>
      </c>
      <c r="B178" s="29" t="s">
        <v>383</v>
      </c>
      <c r="C178" s="30" t="s">
        <v>384</v>
      </c>
      <c r="D178" s="30" t="s">
        <v>385</v>
      </c>
      <c r="E178" s="16">
        <v>611</v>
      </c>
      <c r="F178" s="55">
        <v>626</v>
      </c>
      <c r="G178" s="55">
        <v>643</v>
      </c>
      <c r="H178" s="17"/>
    </row>
    <row r="179" spans="1:8">
      <c r="A179" s="28"/>
      <c r="B179" s="30" t="s">
        <v>386</v>
      </c>
      <c r="C179" s="30" t="s">
        <v>387</v>
      </c>
      <c r="D179" s="30" t="s">
        <v>388</v>
      </c>
      <c r="E179" s="31">
        <v>519</v>
      </c>
      <c r="F179" s="55">
        <v>532</v>
      </c>
      <c r="G179" s="55">
        <v>547</v>
      </c>
      <c r="H179" s="17"/>
    </row>
    <row r="180" spans="1:8">
      <c r="A180" s="28"/>
      <c r="B180" s="30" t="s">
        <v>389</v>
      </c>
      <c r="C180" t="s">
        <v>390</v>
      </c>
      <c r="D180" t="s">
        <v>391</v>
      </c>
      <c r="E180" s="31">
        <v>485</v>
      </c>
      <c r="F180" s="55">
        <v>497</v>
      </c>
      <c r="G180" s="55">
        <v>511</v>
      </c>
      <c r="H180" s="17"/>
    </row>
    <row r="181" spans="1:8" ht="30.05" customHeight="1">
      <c r="A181" s="28"/>
      <c r="B181" s="29" t="s">
        <v>392</v>
      </c>
      <c r="C181" s="30" t="s">
        <v>393</v>
      </c>
      <c r="D181" s="30" t="s">
        <v>394</v>
      </c>
      <c r="E181" s="31">
        <v>663</v>
      </c>
      <c r="F181" s="55">
        <v>679</v>
      </c>
      <c r="G181" s="55">
        <v>698</v>
      </c>
      <c r="H181" s="17"/>
    </row>
    <row r="182" spans="1:8" ht="30.05" customHeight="1">
      <c r="A182" s="28"/>
      <c r="B182" s="29" t="s">
        <v>395</v>
      </c>
      <c r="C182" s="30" t="s">
        <v>396</v>
      </c>
      <c r="D182" s="30" t="s">
        <v>397</v>
      </c>
      <c r="E182" s="31">
        <v>654</v>
      </c>
      <c r="F182" s="55">
        <v>670</v>
      </c>
      <c r="G182" s="55">
        <v>689</v>
      </c>
      <c r="H182" s="17"/>
    </row>
    <row r="183" spans="1:8">
      <c r="A183" s="28"/>
      <c r="B183" s="30" t="s">
        <v>398</v>
      </c>
      <c r="C183" s="30" t="s">
        <v>387</v>
      </c>
      <c r="D183" s="66" t="s">
        <v>399</v>
      </c>
      <c r="E183" s="31">
        <v>518</v>
      </c>
      <c r="F183" s="55">
        <v>531</v>
      </c>
      <c r="G183" s="55">
        <v>546</v>
      </c>
      <c r="H183" s="17"/>
    </row>
    <row r="184" spans="1:8">
      <c r="A184" s="28"/>
      <c r="B184" s="30" t="s">
        <v>400</v>
      </c>
      <c r="C184" s="67" t="s">
        <v>401</v>
      </c>
      <c r="D184" s="66" t="s">
        <v>388</v>
      </c>
      <c r="E184" s="31">
        <v>519</v>
      </c>
      <c r="F184" s="55">
        <v>532</v>
      </c>
      <c r="G184" s="55">
        <v>547</v>
      </c>
      <c r="H184" s="17"/>
    </row>
    <row r="185" spans="1:8">
      <c r="A185" s="28"/>
      <c r="B185" s="30" t="s">
        <v>402</v>
      </c>
      <c r="C185" s="67" t="s">
        <v>403</v>
      </c>
      <c r="D185" s="66" t="s">
        <v>404</v>
      </c>
      <c r="E185" s="31">
        <v>997</v>
      </c>
      <c r="F185" s="55">
        <v>1021</v>
      </c>
      <c r="G185" s="55">
        <v>1049</v>
      </c>
      <c r="H185" s="17"/>
    </row>
    <row r="186" spans="1:8">
      <c r="A186" s="23"/>
      <c r="B186" s="24"/>
      <c r="C186" s="25"/>
      <c r="D186" s="25"/>
      <c r="E186" s="33"/>
      <c r="F186" s="34"/>
      <c r="G186" s="34"/>
      <c r="H186" s="17"/>
    </row>
    <row r="187" spans="1:8">
      <c r="A187" s="28" t="s">
        <v>405</v>
      </c>
      <c r="B187" s="29" t="s">
        <v>406</v>
      </c>
      <c r="C187" s="30" t="s">
        <v>407</v>
      </c>
      <c r="D187" s="30" t="s">
        <v>408</v>
      </c>
      <c r="E187" s="16">
        <v>527</v>
      </c>
      <c r="F187" s="55">
        <v>540</v>
      </c>
      <c r="G187" s="55">
        <v>555</v>
      </c>
      <c r="H187" s="17"/>
    </row>
    <row r="188" spans="1:8">
      <c r="A188" s="28"/>
      <c r="B188" s="30" t="s">
        <v>409</v>
      </c>
      <c r="C188" t="s">
        <v>410</v>
      </c>
      <c r="D188" s="30" t="s">
        <v>411</v>
      </c>
      <c r="E188" s="16">
        <v>851</v>
      </c>
      <c r="F188" s="55">
        <v>872</v>
      </c>
      <c r="G188" s="55">
        <v>896</v>
      </c>
      <c r="H188" s="17"/>
    </row>
    <row r="189" spans="1:8">
      <c r="A189" s="28"/>
      <c r="B189" s="30" t="s">
        <v>412</v>
      </c>
      <c r="C189" t="s">
        <v>413</v>
      </c>
      <c r="D189" s="30" t="s">
        <v>414</v>
      </c>
      <c r="E189" s="16">
        <v>565</v>
      </c>
      <c r="F189" s="55">
        <v>579</v>
      </c>
      <c r="G189" s="55">
        <v>595</v>
      </c>
      <c r="H189" s="17"/>
    </row>
    <row r="190" spans="1:8">
      <c r="A190" s="28"/>
      <c r="B190" s="30" t="s">
        <v>415</v>
      </c>
      <c r="C190" t="s">
        <v>416</v>
      </c>
      <c r="D190" s="30" t="s">
        <v>417</v>
      </c>
      <c r="E190" s="16">
        <v>997</v>
      </c>
      <c r="F190" s="55">
        <v>1021</v>
      </c>
      <c r="G190" s="55">
        <v>1049</v>
      </c>
      <c r="H190" s="17"/>
    </row>
    <row r="191" spans="1:8">
      <c r="A191" s="23"/>
      <c r="B191" s="25"/>
      <c r="C191" s="68"/>
      <c r="D191" s="25"/>
      <c r="E191" s="69"/>
      <c r="F191" s="34"/>
      <c r="G191" s="34"/>
      <c r="H191" s="17"/>
    </row>
    <row r="192" spans="1:8">
      <c r="A192" s="28" t="s">
        <v>418</v>
      </c>
      <c r="B192" s="30" t="s">
        <v>419</v>
      </c>
      <c r="C192" t="s">
        <v>420</v>
      </c>
      <c r="D192" s="30" t="s">
        <v>421</v>
      </c>
      <c r="E192" s="16">
        <v>739</v>
      </c>
      <c r="F192" s="55">
        <v>757</v>
      </c>
      <c r="G192" s="55">
        <v>778</v>
      </c>
      <c r="H192" s="17"/>
    </row>
    <row r="193" spans="1:8">
      <c r="A193" s="28"/>
      <c r="B193" s="30" t="s">
        <v>422</v>
      </c>
      <c r="C193" t="s">
        <v>423</v>
      </c>
      <c r="D193" s="30" t="s">
        <v>424</v>
      </c>
      <c r="E193" s="16">
        <v>841</v>
      </c>
      <c r="F193" s="55">
        <v>862</v>
      </c>
      <c r="G193" s="55">
        <v>886</v>
      </c>
      <c r="H193" s="17"/>
    </row>
    <row r="194" spans="1:8">
      <c r="A194" s="28"/>
      <c r="B194" s="30" t="s">
        <v>425</v>
      </c>
      <c r="C194" t="s">
        <v>426</v>
      </c>
      <c r="D194" s="30" t="s">
        <v>427</v>
      </c>
      <c r="E194" s="16">
        <v>997</v>
      </c>
      <c r="F194" s="55">
        <v>1021</v>
      </c>
      <c r="G194" s="55">
        <v>1049</v>
      </c>
      <c r="H194" s="17"/>
    </row>
    <row r="195" spans="1:8">
      <c r="A195" s="28"/>
      <c r="B195" s="30" t="s">
        <v>428</v>
      </c>
      <c r="C195" t="s">
        <v>423</v>
      </c>
      <c r="D195" s="30" t="s">
        <v>429</v>
      </c>
      <c r="E195" s="16">
        <v>473</v>
      </c>
      <c r="F195" s="55">
        <v>485</v>
      </c>
      <c r="G195" s="55">
        <v>499</v>
      </c>
      <c r="H195" s="17"/>
    </row>
    <row r="196" spans="1:8">
      <c r="A196" s="28"/>
      <c r="B196" s="30" t="s">
        <v>430</v>
      </c>
      <c r="C196" t="s">
        <v>431</v>
      </c>
      <c r="D196" s="30" t="s">
        <v>432</v>
      </c>
      <c r="E196" s="16">
        <v>483</v>
      </c>
      <c r="F196" s="55">
        <v>495</v>
      </c>
      <c r="G196" s="55">
        <v>509</v>
      </c>
      <c r="H196" s="17"/>
    </row>
    <row r="197" spans="1:8">
      <c r="A197" s="28"/>
      <c r="B197" s="30" t="s">
        <v>433</v>
      </c>
      <c r="C197" t="s">
        <v>434</v>
      </c>
      <c r="D197" s="30" t="s">
        <v>435</v>
      </c>
      <c r="E197" s="33"/>
      <c r="F197" s="55">
        <v>496</v>
      </c>
      <c r="G197" s="55">
        <v>510</v>
      </c>
      <c r="H197" s="17"/>
    </row>
    <row r="198" spans="1:8">
      <c r="A198" s="23"/>
      <c r="B198" s="24"/>
      <c r="C198" s="25"/>
      <c r="D198" s="25"/>
      <c r="E198" s="33"/>
      <c r="F198" s="57"/>
      <c r="G198" s="57"/>
      <c r="H198" s="17"/>
    </row>
    <row r="199" spans="1:8">
      <c r="A199" s="3" t="s">
        <v>436</v>
      </c>
      <c r="B199" t="s">
        <v>437</v>
      </c>
      <c r="C199" t="s">
        <v>438</v>
      </c>
      <c r="D199" t="s">
        <v>439</v>
      </c>
      <c r="E199" s="16">
        <v>904</v>
      </c>
      <c r="F199" s="55">
        <v>926</v>
      </c>
      <c r="G199" s="55">
        <v>952</v>
      </c>
      <c r="H199" s="17"/>
    </row>
    <row r="200" spans="1:8">
      <c r="B200" t="s">
        <v>440</v>
      </c>
      <c r="C200" t="s">
        <v>438</v>
      </c>
      <c r="D200" t="s">
        <v>441</v>
      </c>
      <c r="E200" s="16">
        <v>512</v>
      </c>
      <c r="F200" s="55">
        <v>525</v>
      </c>
      <c r="G200" s="55">
        <v>540</v>
      </c>
      <c r="H200" s="17"/>
    </row>
    <row r="201" spans="1:8">
      <c r="A201" s="23"/>
      <c r="B201" s="24"/>
      <c r="C201" s="25"/>
      <c r="D201" s="25"/>
      <c r="E201" s="33"/>
      <c r="F201" s="57"/>
      <c r="G201" s="57"/>
      <c r="H201" s="17"/>
    </row>
    <row r="202" spans="1:8" ht="30.05" customHeight="1">
      <c r="A202" s="28" t="s">
        <v>442</v>
      </c>
      <c r="B202" s="43" t="s">
        <v>443</v>
      </c>
      <c r="C202" t="s">
        <v>444</v>
      </c>
      <c r="D202" t="s">
        <v>445</v>
      </c>
      <c r="E202" s="16">
        <v>576</v>
      </c>
      <c r="F202" s="55">
        <v>590</v>
      </c>
      <c r="G202" s="55">
        <v>606</v>
      </c>
      <c r="H202" s="17"/>
    </row>
    <row r="203" spans="1:8">
      <c r="A203" s="28"/>
      <c r="B203" s="29" t="s">
        <v>446</v>
      </c>
      <c r="C203" s="30" t="s">
        <v>447</v>
      </c>
      <c r="D203" s="30" t="s">
        <v>448</v>
      </c>
      <c r="E203" s="16">
        <v>700</v>
      </c>
      <c r="F203" s="55">
        <v>717</v>
      </c>
      <c r="G203" s="55">
        <v>737</v>
      </c>
      <c r="H203" s="17"/>
    </row>
    <row r="204" spans="1:8">
      <c r="A204" s="28"/>
      <c r="B204" s="29" t="s">
        <v>449</v>
      </c>
      <c r="C204" s="30" t="s">
        <v>447</v>
      </c>
      <c r="D204" s="30" t="s">
        <v>448</v>
      </c>
      <c r="E204" s="16">
        <v>562</v>
      </c>
      <c r="F204" s="55">
        <v>576</v>
      </c>
      <c r="G204" s="55">
        <v>592</v>
      </c>
      <c r="H204" s="17"/>
    </row>
    <row r="205" spans="1:8">
      <c r="A205" s="28"/>
      <c r="B205" s="29" t="s">
        <v>450</v>
      </c>
      <c r="C205" s="30" t="s">
        <v>447</v>
      </c>
      <c r="D205" s="30" t="s">
        <v>448</v>
      </c>
      <c r="E205" s="16">
        <v>562</v>
      </c>
      <c r="F205" s="55">
        <v>576</v>
      </c>
      <c r="G205" s="55">
        <v>592</v>
      </c>
      <c r="H205" s="17"/>
    </row>
    <row r="206" spans="1:8">
      <c r="A206" s="28"/>
      <c r="B206" s="29" t="s">
        <v>451</v>
      </c>
      <c r="C206" s="30" t="s">
        <v>447</v>
      </c>
      <c r="D206" s="30" t="s">
        <v>448</v>
      </c>
      <c r="E206" s="16">
        <v>567</v>
      </c>
      <c r="F206" s="55">
        <v>581</v>
      </c>
      <c r="G206" s="55">
        <v>597</v>
      </c>
      <c r="H206" s="17"/>
    </row>
    <row r="207" spans="1:8">
      <c r="A207" s="28"/>
      <c r="B207" s="29" t="s">
        <v>452</v>
      </c>
      <c r="C207" s="30" t="s">
        <v>447</v>
      </c>
      <c r="D207" s="30" t="s">
        <v>448</v>
      </c>
      <c r="E207" s="16">
        <v>562</v>
      </c>
      <c r="F207" s="55">
        <v>576</v>
      </c>
      <c r="G207" s="55">
        <v>592</v>
      </c>
      <c r="H207" s="17"/>
    </row>
    <row r="208" spans="1:8">
      <c r="A208" s="28"/>
      <c r="B208" s="29" t="s">
        <v>453</v>
      </c>
      <c r="C208" s="30" t="s">
        <v>447</v>
      </c>
      <c r="D208" s="30" t="s">
        <v>448</v>
      </c>
      <c r="E208" s="16">
        <v>603</v>
      </c>
      <c r="F208" s="55">
        <v>618</v>
      </c>
      <c r="G208" s="55">
        <v>635</v>
      </c>
      <c r="H208" s="17"/>
    </row>
    <row r="209" spans="1:8">
      <c r="A209" s="28"/>
      <c r="B209" s="29" t="s">
        <v>454</v>
      </c>
      <c r="C209" s="30" t="s">
        <v>447</v>
      </c>
      <c r="D209" s="30" t="s">
        <v>448</v>
      </c>
      <c r="E209" s="16">
        <v>562</v>
      </c>
      <c r="F209" s="55">
        <v>576</v>
      </c>
      <c r="G209" s="55">
        <v>592</v>
      </c>
      <c r="H209" s="17"/>
    </row>
    <row r="210" spans="1:8">
      <c r="A210" s="28"/>
      <c r="B210" s="29" t="s">
        <v>455</v>
      </c>
      <c r="C210" s="30" t="s">
        <v>447</v>
      </c>
      <c r="D210" s="30" t="s">
        <v>448</v>
      </c>
      <c r="E210" s="16">
        <v>567</v>
      </c>
      <c r="F210" s="55">
        <v>581</v>
      </c>
      <c r="G210" s="55">
        <v>597</v>
      </c>
      <c r="H210" s="17"/>
    </row>
    <row r="211" spans="1:8">
      <c r="A211" s="28"/>
      <c r="B211" s="29" t="s">
        <v>456</v>
      </c>
      <c r="C211" s="30" t="s">
        <v>447</v>
      </c>
      <c r="D211" s="30" t="s">
        <v>448</v>
      </c>
      <c r="E211" s="16">
        <v>748</v>
      </c>
      <c r="F211" s="55">
        <v>766</v>
      </c>
      <c r="G211" s="55">
        <v>787</v>
      </c>
      <c r="H211" s="17"/>
    </row>
    <row r="212" spans="1:8">
      <c r="A212" s="28"/>
      <c r="B212" s="29" t="s">
        <v>457</v>
      </c>
      <c r="C212" s="30" t="s">
        <v>458</v>
      </c>
      <c r="D212" s="30" t="s">
        <v>459</v>
      </c>
      <c r="E212" s="33"/>
      <c r="F212" s="55">
        <v>1021</v>
      </c>
      <c r="G212" s="55">
        <v>1049</v>
      </c>
      <c r="H212" s="17"/>
    </row>
    <row r="213" spans="1:8" ht="30.05" customHeight="1">
      <c r="A213" s="28"/>
      <c r="B213" s="29" t="s">
        <v>460</v>
      </c>
      <c r="C213" s="30" t="s">
        <v>461</v>
      </c>
      <c r="D213" s="30" t="s">
        <v>201</v>
      </c>
      <c r="E213" s="33"/>
      <c r="F213" s="33"/>
      <c r="G213" s="55">
        <v>178</v>
      </c>
      <c r="H213" s="17"/>
    </row>
    <row r="214" spans="1:8" ht="30.05" customHeight="1">
      <c r="A214" s="28"/>
      <c r="B214" s="29" t="s">
        <v>462</v>
      </c>
      <c r="C214" s="30" t="s">
        <v>463</v>
      </c>
      <c r="D214" s="30" t="s">
        <v>201</v>
      </c>
      <c r="E214" s="33"/>
      <c r="F214" s="33"/>
      <c r="G214" s="55">
        <v>206</v>
      </c>
      <c r="H214" s="17"/>
    </row>
    <row r="215" spans="1:8">
      <c r="A215" s="23"/>
      <c r="B215" s="24"/>
      <c r="C215" s="25"/>
      <c r="D215" s="25"/>
      <c r="E215" s="33"/>
      <c r="F215" s="57"/>
      <c r="G215" s="57"/>
      <c r="H215" s="17"/>
    </row>
    <row r="216" spans="1:8" s="30" customFormat="1" ht="30.05" customHeight="1">
      <c r="A216" s="28" t="s">
        <v>464</v>
      </c>
      <c r="B216" s="29" t="s">
        <v>465</v>
      </c>
      <c r="C216" s="30" t="s">
        <v>466</v>
      </c>
      <c r="D216" s="30" t="s">
        <v>467</v>
      </c>
      <c r="E216" s="31">
        <v>791</v>
      </c>
      <c r="F216" s="70">
        <v>810</v>
      </c>
      <c r="G216" s="70">
        <v>832</v>
      </c>
      <c r="H216" s="17"/>
    </row>
    <row r="217" spans="1:8" s="30" customFormat="1">
      <c r="A217" s="28"/>
      <c r="B217" s="29" t="s">
        <v>468</v>
      </c>
      <c r="C217" s="30" t="s">
        <v>469</v>
      </c>
      <c r="D217" s="30" t="s">
        <v>470</v>
      </c>
      <c r="E217" s="16">
        <v>525</v>
      </c>
      <c r="F217" s="70">
        <v>538</v>
      </c>
      <c r="G217" s="70">
        <v>553</v>
      </c>
      <c r="H217" s="17"/>
    </row>
    <row r="218" spans="1:8" ht="30.05" customHeight="1">
      <c r="A218" s="28"/>
      <c r="B218" s="29" t="s">
        <v>471</v>
      </c>
      <c r="C218" s="30" t="s">
        <v>472</v>
      </c>
      <c r="D218" s="30" t="s">
        <v>473</v>
      </c>
      <c r="E218" s="31">
        <v>955</v>
      </c>
      <c r="F218" s="55">
        <v>978</v>
      </c>
      <c r="G218" s="55">
        <v>1005</v>
      </c>
      <c r="H218" s="17"/>
    </row>
    <row r="219" spans="1:8">
      <c r="A219" s="28"/>
      <c r="B219" s="29" t="s">
        <v>474</v>
      </c>
      <c r="C219" s="30" t="s">
        <v>475</v>
      </c>
      <c r="D219" s="30" t="s">
        <v>476</v>
      </c>
      <c r="E219" s="16">
        <v>635</v>
      </c>
      <c r="F219" s="55">
        <v>651</v>
      </c>
      <c r="G219" s="55">
        <v>669</v>
      </c>
      <c r="H219" s="17"/>
    </row>
    <row r="220" spans="1:8">
      <c r="A220" s="23"/>
      <c r="B220" s="24"/>
      <c r="C220" s="25"/>
      <c r="D220" s="25"/>
      <c r="E220" s="33"/>
      <c r="F220" s="57"/>
      <c r="G220" s="57"/>
      <c r="H220" s="17"/>
    </row>
    <row r="221" spans="1:8" ht="30.05" customHeight="1">
      <c r="A221" s="28" t="s">
        <v>477</v>
      </c>
      <c r="B221" s="29" t="s">
        <v>478</v>
      </c>
      <c r="C221" s="30" t="s">
        <v>479</v>
      </c>
      <c r="D221" s="30" t="s">
        <v>480</v>
      </c>
      <c r="E221" s="31">
        <v>637</v>
      </c>
      <c r="F221" s="55">
        <v>653</v>
      </c>
      <c r="G221" s="55">
        <v>671</v>
      </c>
      <c r="H221" s="17"/>
    </row>
    <row r="222" spans="1:8">
      <c r="A222" s="28"/>
      <c r="B222" s="29" t="s">
        <v>481</v>
      </c>
      <c r="C222" s="30" t="s">
        <v>482</v>
      </c>
      <c r="D222" s="30" t="s">
        <v>483</v>
      </c>
      <c r="E222" s="31">
        <v>500</v>
      </c>
      <c r="F222" s="55">
        <v>512</v>
      </c>
      <c r="G222" s="55">
        <v>526</v>
      </c>
      <c r="H222" s="17"/>
    </row>
    <row r="223" spans="1:8">
      <c r="A223" s="28"/>
      <c r="B223" s="29" t="s">
        <v>484</v>
      </c>
      <c r="C223" t="s">
        <v>485</v>
      </c>
      <c r="D223" t="s">
        <v>486</v>
      </c>
      <c r="E223" s="31">
        <v>615</v>
      </c>
      <c r="F223" s="55">
        <v>630</v>
      </c>
      <c r="G223" s="55">
        <v>648</v>
      </c>
      <c r="H223" s="17"/>
    </row>
    <row r="224" spans="1:8">
      <c r="A224" s="28"/>
      <c r="B224" s="29" t="s">
        <v>487</v>
      </c>
      <c r="C224" s="30" t="s">
        <v>488</v>
      </c>
      <c r="D224" s="30" t="s">
        <v>489</v>
      </c>
      <c r="E224" s="31">
        <v>693</v>
      </c>
      <c r="F224" s="55">
        <v>710</v>
      </c>
      <c r="G224" s="55">
        <v>730</v>
      </c>
      <c r="H224" s="17"/>
    </row>
    <row r="225" spans="1:8">
      <c r="A225" s="28"/>
      <c r="B225" s="29" t="s">
        <v>490</v>
      </c>
      <c r="C225" s="43" t="s">
        <v>491</v>
      </c>
      <c r="D225" s="71" t="s">
        <v>492</v>
      </c>
      <c r="E225" s="45">
        <v>704</v>
      </c>
      <c r="F225" s="55">
        <v>721</v>
      </c>
      <c r="G225" s="55">
        <v>741</v>
      </c>
      <c r="H225" s="17"/>
    </row>
    <row r="226" spans="1:8" ht="30.05" customHeight="1">
      <c r="A226" s="18"/>
      <c r="B226" s="29" t="s">
        <v>493</v>
      </c>
      <c r="C226" s="43" t="s">
        <v>494</v>
      </c>
      <c r="D226" s="72" t="s">
        <v>492</v>
      </c>
      <c r="E226" s="45">
        <v>615</v>
      </c>
      <c r="F226" s="55">
        <v>630</v>
      </c>
      <c r="G226" s="55">
        <v>648</v>
      </c>
      <c r="H226" s="17"/>
    </row>
    <row r="227" spans="1:8">
      <c r="A227" s="18"/>
      <c r="B227" s="29" t="s">
        <v>495</v>
      </c>
      <c r="C227" t="s">
        <v>496</v>
      </c>
      <c r="D227" s="71" t="s">
        <v>492</v>
      </c>
      <c r="E227" s="45">
        <v>615</v>
      </c>
      <c r="F227" s="55">
        <v>630</v>
      </c>
      <c r="G227" s="55">
        <v>648</v>
      </c>
      <c r="H227" s="17"/>
    </row>
    <row r="228" spans="1:8">
      <c r="A228" s="18"/>
      <c r="B228" s="29" t="s">
        <v>497</v>
      </c>
      <c r="C228" t="s">
        <v>498</v>
      </c>
      <c r="D228" s="71" t="s">
        <v>499</v>
      </c>
      <c r="E228" s="31">
        <v>431</v>
      </c>
      <c r="F228" s="55">
        <v>442</v>
      </c>
      <c r="G228" s="55">
        <v>454</v>
      </c>
      <c r="H228" s="17"/>
    </row>
    <row r="229" spans="1:8">
      <c r="A229" s="18"/>
      <c r="B229" s="29" t="s">
        <v>500</v>
      </c>
      <c r="C229" t="s">
        <v>501</v>
      </c>
      <c r="D229" s="71" t="s">
        <v>502</v>
      </c>
      <c r="E229" s="31">
        <v>249</v>
      </c>
      <c r="F229" s="55">
        <v>255</v>
      </c>
      <c r="G229" s="55">
        <v>262</v>
      </c>
      <c r="H229" s="17"/>
    </row>
    <row r="230" spans="1:8">
      <c r="A230" s="18"/>
      <c r="B230" s="29" t="s">
        <v>503</v>
      </c>
      <c r="C230" t="s">
        <v>504</v>
      </c>
      <c r="D230" s="71" t="s">
        <v>505</v>
      </c>
      <c r="E230" s="31">
        <v>997</v>
      </c>
      <c r="F230" s="55">
        <v>1021</v>
      </c>
      <c r="G230" s="55">
        <v>1049</v>
      </c>
      <c r="H230" s="17"/>
    </row>
    <row r="231" spans="1:8">
      <c r="A231" s="18"/>
      <c r="B231" s="29" t="s">
        <v>506</v>
      </c>
      <c r="C231" t="s">
        <v>507</v>
      </c>
      <c r="D231" s="71" t="s">
        <v>508</v>
      </c>
      <c r="E231" s="31">
        <v>314</v>
      </c>
      <c r="F231" s="55">
        <v>322</v>
      </c>
      <c r="G231" s="55">
        <v>331</v>
      </c>
      <c r="H231" s="17"/>
    </row>
    <row r="232" spans="1:8">
      <c r="A232" s="18"/>
      <c r="B232" s="29" t="s">
        <v>509</v>
      </c>
      <c r="C232" t="s">
        <v>507</v>
      </c>
      <c r="D232" s="71" t="s">
        <v>508</v>
      </c>
      <c r="E232" s="31">
        <v>314</v>
      </c>
      <c r="F232" s="55">
        <v>322</v>
      </c>
      <c r="G232" s="55">
        <v>331</v>
      </c>
      <c r="H232" s="17"/>
    </row>
    <row r="233" spans="1:8">
      <c r="A233" s="18"/>
      <c r="B233" s="29" t="s">
        <v>510</v>
      </c>
      <c r="C233" t="s">
        <v>511</v>
      </c>
      <c r="D233" s="71" t="s">
        <v>480</v>
      </c>
      <c r="E233" s="73"/>
      <c r="F233" s="55">
        <v>451</v>
      </c>
      <c r="G233" s="55">
        <v>464</v>
      </c>
      <c r="H233" s="17"/>
    </row>
    <row r="234" spans="1:8">
      <c r="A234" s="23"/>
      <c r="B234" s="24"/>
      <c r="C234" s="25"/>
      <c r="D234" s="25"/>
      <c r="E234" s="73"/>
      <c r="F234" s="34"/>
      <c r="G234" s="34"/>
      <c r="H234" s="17"/>
    </row>
    <row r="235" spans="1:8" ht="30.05" customHeight="1">
      <c r="A235" s="28" t="s">
        <v>512</v>
      </c>
      <c r="B235" s="29" t="s">
        <v>513</v>
      </c>
      <c r="C235" s="30" t="s">
        <v>514</v>
      </c>
      <c r="D235" s="30" t="s">
        <v>515</v>
      </c>
      <c r="E235" s="31">
        <v>917</v>
      </c>
      <c r="F235" s="55">
        <v>940</v>
      </c>
      <c r="G235" s="55">
        <v>966</v>
      </c>
      <c r="H235" s="17"/>
    </row>
    <row r="236" spans="1:8" ht="30.05" customHeight="1">
      <c r="A236" s="28"/>
      <c r="B236" s="29" t="s">
        <v>516</v>
      </c>
      <c r="C236" s="30" t="s">
        <v>517</v>
      </c>
      <c r="D236" s="30" t="s">
        <v>518</v>
      </c>
      <c r="E236" s="31">
        <v>997</v>
      </c>
      <c r="F236" s="55">
        <v>1021</v>
      </c>
      <c r="G236" s="55">
        <v>1049</v>
      </c>
      <c r="H236" s="17"/>
    </row>
    <row r="237" spans="1:8">
      <c r="A237" s="28"/>
      <c r="B237" s="29" t="s">
        <v>519</v>
      </c>
      <c r="C237" s="30" t="s">
        <v>520</v>
      </c>
      <c r="D237" s="30" t="s">
        <v>521</v>
      </c>
      <c r="E237" s="31">
        <v>833</v>
      </c>
      <c r="F237" s="55">
        <v>853</v>
      </c>
      <c r="G237" s="55">
        <v>877</v>
      </c>
      <c r="H237" s="17"/>
    </row>
    <row r="238" spans="1:8">
      <c r="A238" s="28"/>
      <c r="B238" s="29" t="s">
        <v>522</v>
      </c>
      <c r="C238" s="30" t="s">
        <v>523</v>
      </c>
      <c r="D238" s="30" t="s">
        <v>524</v>
      </c>
      <c r="E238" s="31">
        <v>686</v>
      </c>
      <c r="F238" s="55">
        <v>703</v>
      </c>
      <c r="G238" s="55">
        <v>722</v>
      </c>
      <c r="H238" s="17"/>
    </row>
    <row r="239" spans="1:8" ht="30.05" customHeight="1">
      <c r="A239" s="28"/>
      <c r="B239" s="29" t="s">
        <v>525</v>
      </c>
      <c r="C239" s="30" t="s">
        <v>526</v>
      </c>
      <c r="D239" s="30" t="s">
        <v>527</v>
      </c>
      <c r="E239" s="31">
        <v>935</v>
      </c>
      <c r="F239" s="55">
        <v>958</v>
      </c>
      <c r="G239" s="55">
        <v>984</v>
      </c>
      <c r="H239" s="17"/>
    </row>
    <row r="240" spans="1:8">
      <c r="B240" s="29" t="s">
        <v>528</v>
      </c>
      <c r="C240" t="s">
        <v>529</v>
      </c>
      <c r="D240" s="30" t="s">
        <v>530</v>
      </c>
      <c r="E240" s="31">
        <v>997</v>
      </c>
      <c r="F240" s="55">
        <v>1021</v>
      </c>
      <c r="G240" s="55">
        <v>1049</v>
      </c>
      <c r="H240" s="17"/>
    </row>
    <row r="241" spans="1:8">
      <c r="B241" s="29" t="s">
        <v>531</v>
      </c>
      <c r="C241" s="30" t="s">
        <v>532</v>
      </c>
      <c r="D241" s="30" t="s">
        <v>55</v>
      </c>
      <c r="E241" s="31">
        <v>944</v>
      </c>
      <c r="F241" s="55">
        <v>967</v>
      </c>
      <c r="G241" s="55">
        <v>994</v>
      </c>
      <c r="H241" s="17"/>
    </row>
    <row r="242" spans="1:8">
      <c r="B242" s="30" t="s">
        <v>533</v>
      </c>
      <c r="C242" t="s">
        <v>534</v>
      </c>
      <c r="D242" s="30" t="s">
        <v>535</v>
      </c>
      <c r="E242" s="31">
        <v>667</v>
      </c>
      <c r="F242" s="55">
        <v>684</v>
      </c>
      <c r="G242" s="55">
        <v>703</v>
      </c>
      <c r="H242" s="17"/>
    </row>
    <row r="243" spans="1:8">
      <c r="B243" s="30" t="s">
        <v>536</v>
      </c>
      <c r="C243" s="30" t="s">
        <v>537</v>
      </c>
      <c r="D243" s="30" t="s">
        <v>538</v>
      </c>
      <c r="E243" s="31">
        <v>900</v>
      </c>
      <c r="F243" s="55">
        <v>922</v>
      </c>
      <c r="G243" s="55">
        <v>947</v>
      </c>
      <c r="H243" s="17"/>
    </row>
    <row r="244" spans="1:8">
      <c r="B244" s="30" t="s">
        <v>539</v>
      </c>
      <c r="C244" s="30" t="s">
        <v>534</v>
      </c>
      <c r="D244" s="30" t="s">
        <v>540</v>
      </c>
      <c r="E244" s="74">
        <v>327</v>
      </c>
      <c r="F244" s="55">
        <v>335</v>
      </c>
      <c r="G244" s="55">
        <v>345</v>
      </c>
      <c r="H244" s="17"/>
    </row>
    <row r="245" spans="1:8">
      <c r="B245" s="30" t="s">
        <v>541</v>
      </c>
      <c r="C245" s="30" t="s">
        <v>542</v>
      </c>
      <c r="D245" s="30" t="s">
        <v>540</v>
      </c>
      <c r="E245" s="74">
        <v>327</v>
      </c>
      <c r="F245" s="55">
        <v>335</v>
      </c>
      <c r="G245" s="55">
        <v>345</v>
      </c>
      <c r="H245" s="17"/>
    </row>
    <row r="246" spans="1:8">
      <c r="B246" s="30" t="s">
        <v>543</v>
      </c>
      <c r="C246" s="30" t="s">
        <v>517</v>
      </c>
      <c r="D246" s="30" t="s">
        <v>544</v>
      </c>
      <c r="E246" s="74">
        <v>997</v>
      </c>
      <c r="F246" s="55">
        <v>1021</v>
      </c>
      <c r="G246" s="55">
        <v>1049</v>
      </c>
      <c r="H246" s="17"/>
    </row>
    <row r="247" spans="1:8">
      <c r="B247" s="30" t="s">
        <v>545</v>
      </c>
      <c r="C247" s="30" t="s">
        <v>546</v>
      </c>
      <c r="D247" s="30" t="s">
        <v>55</v>
      </c>
      <c r="E247" s="75"/>
      <c r="F247" s="55">
        <v>1021</v>
      </c>
      <c r="G247" s="55">
        <v>1049</v>
      </c>
      <c r="H247" s="17"/>
    </row>
    <row r="248" spans="1:8">
      <c r="B248" s="30" t="s">
        <v>547</v>
      </c>
      <c r="C248" s="30" t="s">
        <v>548</v>
      </c>
      <c r="D248" s="30" t="s">
        <v>549</v>
      </c>
      <c r="E248" s="75"/>
      <c r="F248" s="55">
        <v>523</v>
      </c>
      <c r="G248" s="55">
        <v>538</v>
      </c>
      <c r="H248" s="17"/>
    </row>
    <row r="249" spans="1:8">
      <c r="B249" s="30" t="s">
        <v>550</v>
      </c>
      <c r="C249" s="30" t="s">
        <v>551</v>
      </c>
      <c r="D249" s="30" t="s">
        <v>201</v>
      </c>
      <c r="E249" s="75"/>
      <c r="F249" s="55">
        <v>574</v>
      </c>
      <c r="G249" s="55">
        <v>590</v>
      </c>
      <c r="H249" s="17"/>
    </row>
    <row r="250" spans="1:8">
      <c r="B250" s="30" t="s">
        <v>552</v>
      </c>
      <c r="C250" s="30" t="s">
        <v>553</v>
      </c>
      <c r="D250" s="30" t="s">
        <v>554</v>
      </c>
      <c r="E250" s="75"/>
      <c r="F250" s="55">
        <v>311</v>
      </c>
      <c r="G250" s="55">
        <v>320</v>
      </c>
      <c r="H250" s="17"/>
    </row>
    <row r="251" spans="1:8">
      <c r="A251" s="23"/>
      <c r="B251" s="24"/>
      <c r="C251" s="25"/>
      <c r="D251" s="25"/>
      <c r="E251" s="26"/>
      <c r="F251" s="57"/>
      <c r="G251" s="57"/>
      <c r="H251" s="17"/>
    </row>
    <row r="252" spans="1:8">
      <c r="A252" s="28" t="s">
        <v>555</v>
      </c>
      <c r="B252" s="30" t="s">
        <v>556</v>
      </c>
      <c r="C252" s="30" t="s">
        <v>557</v>
      </c>
      <c r="D252" s="30" t="s">
        <v>558</v>
      </c>
      <c r="E252" s="31">
        <v>593</v>
      </c>
      <c r="F252" s="55">
        <v>608</v>
      </c>
      <c r="G252" s="55">
        <v>625</v>
      </c>
      <c r="H252" s="17"/>
    </row>
    <row r="253" spans="1:8">
      <c r="A253" s="28"/>
      <c r="B253" s="29" t="s">
        <v>559</v>
      </c>
      <c r="C253" s="30" t="s">
        <v>560</v>
      </c>
      <c r="D253" t="s">
        <v>561</v>
      </c>
      <c r="E253" s="76">
        <v>222</v>
      </c>
      <c r="F253" s="55">
        <v>228</v>
      </c>
      <c r="G253" s="55">
        <v>235</v>
      </c>
      <c r="H253" s="17"/>
    </row>
    <row r="254" spans="1:8">
      <c r="A254" s="28"/>
      <c r="B254" s="29" t="s">
        <v>562</v>
      </c>
      <c r="C254" s="30" t="s">
        <v>563</v>
      </c>
      <c r="D254" s="30" t="s">
        <v>564</v>
      </c>
      <c r="E254" s="31">
        <v>742</v>
      </c>
      <c r="F254" s="55">
        <v>760</v>
      </c>
      <c r="G254" s="55">
        <v>781</v>
      </c>
      <c r="H254" s="17"/>
    </row>
    <row r="255" spans="1:8">
      <c r="A255" s="28"/>
      <c r="B255" s="29" t="s">
        <v>565</v>
      </c>
      <c r="C255" s="30" t="s">
        <v>566</v>
      </c>
      <c r="D255" s="30" t="s">
        <v>567</v>
      </c>
      <c r="E255" s="31">
        <v>748</v>
      </c>
      <c r="F255" s="55">
        <v>766</v>
      </c>
      <c r="G255" s="55">
        <v>787</v>
      </c>
      <c r="H255" s="17"/>
    </row>
    <row r="256" spans="1:8">
      <c r="A256" s="28"/>
      <c r="B256" s="29" t="s">
        <v>568</v>
      </c>
      <c r="C256" s="30" t="s">
        <v>569</v>
      </c>
      <c r="D256" s="71" t="s">
        <v>570</v>
      </c>
      <c r="E256" s="31">
        <v>841</v>
      </c>
      <c r="F256" s="55">
        <v>862</v>
      </c>
      <c r="G256" s="55">
        <v>886</v>
      </c>
      <c r="H256" s="17"/>
    </row>
    <row r="257" spans="1:8">
      <c r="A257" s="28"/>
      <c r="B257" s="58" t="s">
        <v>571</v>
      </c>
      <c r="C257" t="s">
        <v>572</v>
      </c>
      <c r="D257" t="s">
        <v>573</v>
      </c>
      <c r="E257" s="16">
        <v>604</v>
      </c>
      <c r="F257" s="55">
        <v>619</v>
      </c>
      <c r="G257" s="55">
        <v>636</v>
      </c>
      <c r="H257" s="17"/>
    </row>
    <row r="258" spans="1:8" ht="30.05" customHeight="1">
      <c r="A258" s="28"/>
      <c r="B258" s="58" t="s">
        <v>574</v>
      </c>
      <c r="C258" t="s">
        <v>575</v>
      </c>
      <c r="D258" t="s">
        <v>576</v>
      </c>
      <c r="E258" s="16">
        <v>646</v>
      </c>
      <c r="F258" s="55">
        <v>662</v>
      </c>
      <c r="G258" s="55">
        <v>680</v>
      </c>
      <c r="H258" s="17"/>
    </row>
    <row r="259" spans="1:8">
      <c r="A259" s="28"/>
      <c r="B259" s="58" t="s">
        <v>577</v>
      </c>
      <c r="C259" t="s">
        <v>563</v>
      </c>
      <c r="D259" t="s">
        <v>578</v>
      </c>
      <c r="E259" s="46">
        <v>588</v>
      </c>
      <c r="F259" s="55">
        <v>603</v>
      </c>
      <c r="G259" s="55">
        <v>620</v>
      </c>
      <c r="H259" s="17"/>
    </row>
    <row r="260" spans="1:8">
      <c r="A260" s="28"/>
      <c r="B260" s="58" t="s">
        <v>579</v>
      </c>
      <c r="C260" t="s">
        <v>563</v>
      </c>
      <c r="D260" t="s">
        <v>580</v>
      </c>
      <c r="E260" s="46">
        <v>505</v>
      </c>
      <c r="F260" s="55">
        <v>518</v>
      </c>
      <c r="G260" s="55">
        <v>532</v>
      </c>
      <c r="H260" s="17"/>
    </row>
    <row r="261" spans="1:8">
      <c r="A261" s="28"/>
      <c r="B261" s="58" t="s">
        <v>581</v>
      </c>
      <c r="C261" t="s">
        <v>582</v>
      </c>
      <c r="D261" t="s">
        <v>583</v>
      </c>
      <c r="E261" s="46">
        <v>474</v>
      </c>
      <c r="F261" s="55">
        <v>486</v>
      </c>
      <c r="G261" s="55">
        <v>500</v>
      </c>
      <c r="H261" s="17"/>
    </row>
    <row r="262" spans="1:8">
      <c r="A262" s="28"/>
      <c r="B262" s="58" t="s">
        <v>584</v>
      </c>
      <c r="C262" t="s">
        <v>585</v>
      </c>
      <c r="D262" t="s">
        <v>586</v>
      </c>
      <c r="E262" s="46">
        <v>600</v>
      </c>
      <c r="F262" s="55">
        <v>615</v>
      </c>
      <c r="G262" s="55">
        <v>632</v>
      </c>
      <c r="H262" s="17"/>
    </row>
    <row r="263" spans="1:8">
      <c r="A263" s="28"/>
      <c r="B263" s="58" t="s">
        <v>587</v>
      </c>
      <c r="C263" t="s">
        <v>588</v>
      </c>
      <c r="D263" t="s">
        <v>589</v>
      </c>
      <c r="E263" s="47"/>
      <c r="F263" s="55">
        <v>576</v>
      </c>
      <c r="G263" s="55">
        <v>592</v>
      </c>
      <c r="H263" s="17"/>
    </row>
    <row r="264" spans="1:8">
      <c r="A264" s="23"/>
      <c r="B264" s="24"/>
      <c r="C264" s="25"/>
      <c r="D264" s="25"/>
      <c r="E264" s="73"/>
      <c r="F264" s="34"/>
      <c r="G264" s="34"/>
      <c r="H264" s="17"/>
    </row>
    <row r="265" spans="1:8" ht="30.05" customHeight="1">
      <c r="A265" s="28" t="s">
        <v>590</v>
      </c>
      <c r="B265" s="29" t="s">
        <v>591</v>
      </c>
      <c r="C265" s="30" t="s">
        <v>592</v>
      </c>
      <c r="D265" s="30" t="s">
        <v>593</v>
      </c>
      <c r="E265" s="31">
        <v>977</v>
      </c>
      <c r="F265" s="55">
        <v>1001</v>
      </c>
      <c r="G265" s="55">
        <v>1029</v>
      </c>
      <c r="H265" s="17"/>
    </row>
    <row r="266" spans="1:8">
      <c r="A266" s="28"/>
      <c r="B266" s="29" t="s">
        <v>594</v>
      </c>
      <c r="C266" s="30" t="s">
        <v>595</v>
      </c>
      <c r="D266" s="30" t="s">
        <v>596</v>
      </c>
      <c r="E266" s="31">
        <v>833</v>
      </c>
      <c r="F266" s="55">
        <v>853</v>
      </c>
      <c r="G266" s="55">
        <v>877</v>
      </c>
      <c r="H266" s="17"/>
    </row>
    <row r="267" spans="1:8">
      <c r="A267" s="28"/>
      <c r="B267" s="29" t="s">
        <v>597</v>
      </c>
      <c r="C267" t="s">
        <v>598</v>
      </c>
      <c r="D267" t="s">
        <v>599</v>
      </c>
      <c r="E267" s="31">
        <v>635</v>
      </c>
      <c r="F267" s="55">
        <v>651</v>
      </c>
      <c r="G267" s="55">
        <v>669</v>
      </c>
      <c r="H267" s="17"/>
    </row>
    <row r="268" spans="1:8" ht="30.05" customHeight="1">
      <c r="A268" s="28"/>
      <c r="B268" s="29" t="s">
        <v>600</v>
      </c>
      <c r="C268" s="30" t="s">
        <v>601</v>
      </c>
      <c r="D268" s="30" t="s">
        <v>602</v>
      </c>
      <c r="E268" s="31">
        <v>964</v>
      </c>
      <c r="F268" s="55">
        <v>988</v>
      </c>
      <c r="G268" s="55">
        <v>1015</v>
      </c>
      <c r="H268" s="17"/>
    </row>
    <row r="269" spans="1:8">
      <c r="A269" s="28"/>
      <c r="B269" s="29" t="s">
        <v>603</v>
      </c>
      <c r="C269" s="30" t="s">
        <v>604</v>
      </c>
      <c r="D269" s="30" t="s">
        <v>605</v>
      </c>
      <c r="E269" s="31">
        <v>589</v>
      </c>
      <c r="F269" s="55">
        <v>604</v>
      </c>
      <c r="G269" s="55">
        <v>621</v>
      </c>
      <c r="H269" s="17"/>
    </row>
    <row r="270" spans="1:8">
      <c r="A270" s="28"/>
      <c r="B270" s="29" t="s">
        <v>606</v>
      </c>
      <c r="C270" s="30" t="s">
        <v>607</v>
      </c>
      <c r="D270" s="30" t="s">
        <v>608</v>
      </c>
      <c r="E270" s="31">
        <v>630</v>
      </c>
      <c r="F270" s="55">
        <v>646</v>
      </c>
      <c r="G270" s="55">
        <v>664</v>
      </c>
      <c r="H270" s="17"/>
    </row>
    <row r="271" spans="1:8" ht="30.05" customHeight="1">
      <c r="A271" s="28"/>
      <c r="B271" s="29" t="s">
        <v>609</v>
      </c>
      <c r="C271" s="30" t="s">
        <v>601</v>
      </c>
      <c r="D271" s="30" t="s">
        <v>596</v>
      </c>
      <c r="E271" s="31">
        <v>833</v>
      </c>
      <c r="F271" s="55">
        <v>853</v>
      </c>
      <c r="G271" s="55">
        <v>877</v>
      </c>
      <c r="H271" s="17"/>
    </row>
    <row r="272" spans="1:8">
      <c r="A272" s="28"/>
      <c r="B272" s="30" t="s">
        <v>610</v>
      </c>
      <c r="C272" s="30" t="s">
        <v>611</v>
      </c>
      <c r="D272" s="30" t="s">
        <v>612</v>
      </c>
      <c r="E272" s="31">
        <v>960</v>
      </c>
      <c r="F272" s="55">
        <v>984</v>
      </c>
      <c r="G272" s="55">
        <v>1011</v>
      </c>
      <c r="H272" s="17"/>
    </row>
    <row r="273" spans="1:10" ht="30.05" customHeight="1">
      <c r="A273" s="28"/>
      <c r="B273" s="29" t="s">
        <v>613</v>
      </c>
      <c r="C273" s="53" t="s">
        <v>614</v>
      </c>
      <c r="D273" s="30" t="s">
        <v>615</v>
      </c>
      <c r="E273" s="31">
        <v>599</v>
      </c>
      <c r="F273" s="55">
        <v>614</v>
      </c>
      <c r="G273" s="55">
        <v>631</v>
      </c>
      <c r="H273" s="17"/>
    </row>
    <row r="274" spans="1:10">
      <c r="A274" s="28"/>
      <c r="B274" s="29" t="s">
        <v>422</v>
      </c>
      <c r="C274" s="30" t="s">
        <v>616</v>
      </c>
      <c r="D274" s="30" t="s">
        <v>617</v>
      </c>
      <c r="E274" s="31">
        <v>651</v>
      </c>
      <c r="F274" s="55">
        <v>667</v>
      </c>
      <c r="G274" s="55">
        <v>686</v>
      </c>
      <c r="H274" s="17"/>
    </row>
    <row r="275" spans="1:10">
      <c r="A275" s="28"/>
      <c r="B275" s="29" t="s">
        <v>618</v>
      </c>
      <c r="C275" s="30" t="s">
        <v>619</v>
      </c>
      <c r="D275" s="30" t="s">
        <v>620</v>
      </c>
      <c r="E275" s="31">
        <v>721</v>
      </c>
      <c r="F275" s="55">
        <v>739</v>
      </c>
      <c r="G275" s="55">
        <v>759</v>
      </c>
      <c r="H275" s="17"/>
    </row>
    <row r="276" spans="1:10">
      <c r="A276" s="28"/>
      <c r="B276" s="29" t="s">
        <v>621</v>
      </c>
      <c r="C276" s="30" t="s">
        <v>622</v>
      </c>
      <c r="D276" s="30" t="s">
        <v>55</v>
      </c>
      <c r="E276" s="31">
        <v>997</v>
      </c>
      <c r="F276" s="55">
        <v>1021</v>
      </c>
      <c r="G276" s="55">
        <v>1049</v>
      </c>
      <c r="H276" s="17"/>
    </row>
    <row r="277" spans="1:10">
      <c r="A277" s="28"/>
      <c r="B277" s="29" t="s">
        <v>623</v>
      </c>
      <c r="C277" s="30" t="s">
        <v>624</v>
      </c>
      <c r="D277" s="30" t="s">
        <v>625</v>
      </c>
      <c r="E277" s="31">
        <v>753</v>
      </c>
      <c r="F277" s="55">
        <v>772</v>
      </c>
      <c r="G277" s="55">
        <v>793</v>
      </c>
      <c r="H277" s="17"/>
      <c r="J277" t="s">
        <v>626</v>
      </c>
    </row>
    <row r="278" spans="1:10">
      <c r="A278" s="28"/>
      <c r="B278" s="29" t="s">
        <v>627</v>
      </c>
      <c r="C278" s="30" t="s">
        <v>628</v>
      </c>
      <c r="D278" s="30" t="s">
        <v>55</v>
      </c>
      <c r="E278" s="31">
        <v>997</v>
      </c>
      <c r="F278" s="55">
        <v>1021</v>
      </c>
      <c r="G278" s="55">
        <v>1049</v>
      </c>
      <c r="H278" s="17"/>
    </row>
    <row r="279" spans="1:10">
      <c r="A279" s="28"/>
      <c r="B279" s="29" t="s">
        <v>629</v>
      </c>
      <c r="C279" s="30" t="s">
        <v>630</v>
      </c>
      <c r="D279" s="30" t="s">
        <v>55</v>
      </c>
      <c r="E279" s="31">
        <v>997</v>
      </c>
      <c r="F279" s="55">
        <v>1021</v>
      </c>
      <c r="G279" s="55">
        <v>1049</v>
      </c>
      <c r="H279" s="17"/>
    </row>
    <row r="280" spans="1:10">
      <c r="A280" s="28"/>
      <c r="B280" s="29" t="s">
        <v>631</v>
      </c>
      <c r="C280" s="30" t="s">
        <v>632</v>
      </c>
      <c r="D280" s="30" t="s">
        <v>633</v>
      </c>
      <c r="E280" s="31">
        <v>525</v>
      </c>
      <c r="F280" s="55">
        <v>538</v>
      </c>
      <c r="G280" s="55">
        <v>553</v>
      </c>
      <c r="H280" s="17"/>
    </row>
    <row r="281" spans="1:10">
      <c r="A281" s="28"/>
      <c r="B281" s="29" t="s">
        <v>634</v>
      </c>
      <c r="C281" s="30" t="s">
        <v>635</v>
      </c>
      <c r="D281" s="30" t="s">
        <v>636</v>
      </c>
      <c r="E281" s="31">
        <v>873</v>
      </c>
      <c r="F281" s="55">
        <v>894</v>
      </c>
      <c r="G281" s="55">
        <v>919</v>
      </c>
      <c r="H281" s="17"/>
    </row>
    <row r="282" spans="1:10">
      <c r="A282" s="28"/>
      <c r="B282" s="29" t="s">
        <v>637</v>
      </c>
      <c r="C282" s="30" t="s">
        <v>638</v>
      </c>
      <c r="D282" s="30" t="s">
        <v>639</v>
      </c>
      <c r="E282" s="31">
        <v>456</v>
      </c>
      <c r="F282" s="55">
        <v>467</v>
      </c>
      <c r="G282" s="55">
        <v>480</v>
      </c>
      <c r="H282" s="17"/>
    </row>
    <row r="283" spans="1:10">
      <c r="A283" s="23"/>
      <c r="B283" s="24"/>
      <c r="C283" s="25"/>
      <c r="D283" s="25"/>
      <c r="E283" s="73"/>
      <c r="F283" s="34"/>
      <c r="G283" s="34"/>
      <c r="H283" s="17"/>
    </row>
    <row r="284" spans="1:10">
      <c r="A284" s="28" t="s">
        <v>640</v>
      </c>
      <c r="B284" s="29" t="s">
        <v>641</v>
      </c>
      <c r="C284" s="30" t="s">
        <v>642</v>
      </c>
      <c r="D284" s="30" t="s">
        <v>643</v>
      </c>
      <c r="E284" s="31">
        <v>828</v>
      </c>
      <c r="F284" s="55">
        <v>848</v>
      </c>
      <c r="G284" s="55">
        <v>871</v>
      </c>
      <c r="H284" s="17"/>
    </row>
    <row r="285" spans="1:10">
      <c r="B285" s="30" t="s">
        <v>644</v>
      </c>
      <c r="C285" t="s">
        <v>645</v>
      </c>
      <c r="D285" s="30" t="s">
        <v>55</v>
      </c>
      <c r="E285" s="16">
        <v>992</v>
      </c>
      <c r="F285" s="55">
        <v>1016</v>
      </c>
      <c r="G285" s="55">
        <v>1044</v>
      </c>
      <c r="H285" s="17"/>
    </row>
    <row r="286" spans="1:10">
      <c r="B286" s="30" t="s">
        <v>646</v>
      </c>
      <c r="C286" t="s">
        <v>647</v>
      </c>
      <c r="D286" s="30" t="s">
        <v>55</v>
      </c>
      <c r="E286" s="16">
        <v>997</v>
      </c>
      <c r="F286" s="55">
        <v>1021</v>
      </c>
      <c r="G286" s="55">
        <v>1049</v>
      </c>
      <c r="H286" s="17"/>
    </row>
    <row r="287" spans="1:10" ht="30.05" customHeight="1">
      <c r="B287" s="43" t="s">
        <v>648</v>
      </c>
      <c r="C287" s="66" t="s">
        <v>647</v>
      </c>
      <c r="D287" s="30" t="s">
        <v>649</v>
      </c>
      <c r="E287" s="16">
        <v>997</v>
      </c>
      <c r="F287" s="55">
        <v>1021</v>
      </c>
      <c r="G287" s="55">
        <v>1049</v>
      </c>
      <c r="H287" s="17"/>
    </row>
    <row r="288" spans="1:10">
      <c r="A288" s="8"/>
      <c r="B288" s="25"/>
      <c r="C288" s="68"/>
      <c r="D288" s="25"/>
      <c r="E288" s="69"/>
      <c r="F288" s="34"/>
      <c r="G288" s="34"/>
      <c r="H288" s="17"/>
    </row>
    <row r="289" spans="1:8">
      <c r="A289" s="3" t="s">
        <v>650</v>
      </c>
      <c r="B289" t="s">
        <v>651</v>
      </c>
      <c r="C289" t="s">
        <v>652</v>
      </c>
      <c r="D289" s="30" t="s">
        <v>653</v>
      </c>
      <c r="E289" s="16">
        <v>977</v>
      </c>
      <c r="F289" s="55">
        <v>1001</v>
      </c>
      <c r="G289" s="55">
        <v>1029</v>
      </c>
      <c r="H289" s="17"/>
    </row>
    <row r="290" spans="1:8">
      <c r="B290" t="s">
        <v>654</v>
      </c>
      <c r="C290" t="s">
        <v>655</v>
      </c>
      <c r="D290" s="30" t="s">
        <v>656</v>
      </c>
      <c r="E290" s="16">
        <v>979</v>
      </c>
      <c r="F290" s="55">
        <v>1003</v>
      </c>
      <c r="G290" s="55">
        <v>1031</v>
      </c>
      <c r="H290" s="17"/>
    </row>
    <row r="291" spans="1:8">
      <c r="B291" t="s">
        <v>657</v>
      </c>
      <c r="C291" t="s">
        <v>658</v>
      </c>
      <c r="D291" s="30" t="s">
        <v>656</v>
      </c>
      <c r="E291" s="16">
        <v>997</v>
      </c>
      <c r="F291" s="55">
        <v>1021</v>
      </c>
      <c r="G291" s="55">
        <v>1049</v>
      </c>
      <c r="H291" s="17"/>
    </row>
    <row r="292" spans="1:8">
      <c r="A292" s="8"/>
      <c r="B292" s="77"/>
      <c r="C292" s="68"/>
      <c r="D292" s="68"/>
      <c r="E292" s="26"/>
      <c r="F292" s="34"/>
      <c r="G292" s="34"/>
      <c r="H292" s="17"/>
    </row>
    <row r="293" spans="1:8">
      <c r="A293" s="3" t="s">
        <v>659</v>
      </c>
      <c r="B293" s="1" t="s">
        <v>660</v>
      </c>
      <c r="C293" t="s">
        <v>661</v>
      </c>
      <c r="D293" s="30" t="s">
        <v>662</v>
      </c>
      <c r="E293" s="78">
        <v>721</v>
      </c>
      <c r="F293" s="55">
        <v>739</v>
      </c>
      <c r="G293" s="55">
        <v>759</v>
      </c>
      <c r="H293" s="17"/>
    </row>
    <row r="294" spans="1:8">
      <c r="B294" s="1" t="s">
        <v>663</v>
      </c>
      <c r="C294" t="s">
        <v>664</v>
      </c>
      <c r="D294" s="30" t="s">
        <v>665</v>
      </c>
      <c r="E294" s="16">
        <v>997</v>
      </c>
      <c r="F294" s="79">
        <v>1021</v>
      </c>
      <c r="G294" s="79">
        <v>1049</v>
      </c>
      <c r="H294" s="17"/>
    </row>
    <row r="295" spans="1:8">
      <c r="E295" s="80"/>
    </row>
    <row r="296" spans="1:8">
      <c r="E296" s="80"/>
    </row>
    <row r="297" spans="1:8">
      <c r="E297" s="80"/>
    </row>
    <row r="298" spans="1:8">
      <c r="F298" s="80"/>
    </row>
  </sheetData>
  <mergeCells count="3">
    <mergeCell ref="A1:D1"/>
    <mergeCell ref="A2:D6"/>
    <mergeCell ref="A7:D11"/>
  </mergeCells>
  <conditionalFormatting sqref="G16:G296">
    <cfRule type="cellIs" dxfId="13" priority="1" operator="greaterThan">
      <formula>1049</formula>
    </cfRule>
  </conditionalFormatting>
  <pageMargins left="0.7" right="0.7" top="0.75" bottom="0.75" header="0.3" footer="0.3"/>
  <pageSetup scale="94" orientation="landscape"/>
  <rowBreaks count="8" manualBreakCount="8">
    <brk id="32" max="6" man="1"/>
    <brk id="70" max="6" man="1"/>
    <brk id="108" max="6" man="1"/>
    <brk id="132" max="6" man="1"/>
    <brk id="170" max="6" man="1"/>
    <brk id="201" max="6" man="1"/>
    <brk id="251" max="6" man="1"/>
    <brk id="283" max="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E3762-71EB-42CA-BC2B-98B5E17E9092}">
  <sheetPr>
    <pageSetUpPr fitToPage="1"/>
  </sheetPr>
  <dimension ref="A1:M54"/>
  <sheetViews>
    <sheetView showGridLines="0" zoomScaleNormal="100" workbookViewId="0">
      <pane ySplit="6" topLeftCell="A7" activePane="bottomLeft" state="frozen"/>
      <selection activeCell="A47" sqref="A47"/>
      <selection pane="bottomLeft" activeCell="A78" sqref="A78"/>
    </sheetView>
  </sheetViews>
  <sheetFormatPr defaultColWidth="10.8984375" defaultRowHeight="12.55"/>
  <cols>
    <col min="1" max="1" width="8.75" style="82" customWidth="1"/>
    <col min="2" max="2" width="15.75" style="82" customWidth="1"/>
    <col min="3" max="3" width="12.75" style="82" customWidth="1"/>
    <col min="4" max="5" width="15.75" style="82" customWidth="1"/>
    <col min="6" max="6" width="12.75" style="82" customWidth="1"/>
    <col min="7" max="8" width="15.75" style="82" customWidth="1"/>
    <col min="9" max="9" width="12.75" style="82" customWidth="1"/>
    <col min="10" max="11" width="15.75" style="82" customWidth="1"/>
    <col min="12" max="12" width="12.75" style="82" customWidth="1"/>
    <col min="13" max="13" width="15.75" style="82" customWidth="1"/>
    <col min="14" max="16384" width="10.8984375" style="82"/>
  </cols>
  <sheetData>
    <row r="1" spans="1:13" ht="35.200000000000003" customHeight="1">
      <c r="A1" s="505" t="s">
        <v>666</v>
      </c>
      <c r="B1" s="506"/>
      <c r="C1" s="506"/>
      <c r="D1" s="506"/>
      <c r="E1" s="506"/>
      <c r="F1" s="506"/>
      <c r="G1" s="506"/>
      <c r="H1" s="505"/>
      <c r="I1" s="506"/>
      <c r="J1" s="506"/>
      <c r="K1" s="506"/>
      <c r="L1" s="506"/>
      <c r="M1" s="506"/>
    </row>
    <row r="2" spans="1:13" ht="18" customHeight="1">
      <c r="A2" s="81"/>
      <c r="B2" s="81"/>
      <c r="C2" s="81"/>
      <c r="D2" s="81"/>
      <c r="E2" s="81"/>
      <c r="F2" s="81"/>
      <c r="G2" s="81"/>
      <c r="H2" s="81"/>
      <c r="I2" s="81"/>
      <c r="J2" s="81"/>
      <c r="K2" s="81"/>
      <c r="L2" s="81"/>
      <c r="M2" s="81"/>
    </row>
    <row r="3" spans="1:13" s="83" customFormat="1" ht="18" customHeight="1">
      <c r="A3" s="81"/>
      <c r="B3" s="507" t="s">
        <v>667</v>
      </c>
      <c r="C3" s="508"/>
      <c r="D3" s="508"/>
      <c r="E3" s="508"/>
      <c r="F3" s="508"/>
      <c r="G3" s="508"/>
      <c r="H3" s="509" t="s">
        <v>668</v>
      </c>
      <c r="I3" s="508"/>
      <c r="J3" s="508"/>
      <c r="K3" s="508"/>
      <c r="L3" s="508"/>
      <c r="M3" s="508"/>
    </row>
    <row r="4" spans="1:13" s="83" customFormat="1" ht="15.05" customHeight="1">
      <c r="A4" s="510" t="s">
        <v>669</v>
      </c>
      <c r="B4" s="511" t="s">
        <v>670</v>
      </c>
      <c r="C4" s="508"/>
      <c r="D4" s="508"/>
      <c r="E4" s="84" t="s">
        <v>671</v>
      </c>
      <c r="F4" s="85"/>
      <c r="G4" s="85"/>
      <c r="H4" s="511" t="s">
        <v>670</v>
      </c>
      <c r="I4" s="508"/>
      <c r="J4" s="508"/>
      <c r="K4" s="512" t="s">
        <v>671</v>
      </c>
      <c r="L4" s="508"/>
      <c r="M4" s="504"/>
    </row>
    <row r="5" spans="1:13" ht="15.05" customHeight="1">
      <c r="A5" s="504"/>
      <c r="B5" s="503" t="s">
        <v>672</v>
      </c>
      <c r="C5" s="504"/>
      <c r="D5" s="87" t="s">
        <v>673</v>
      </c>
      <c r="E5" s="503" t="s">
        <v>672</v>
      </c>
      <c r="F5" s="504"/>
      <c r="G5" s="87" t="s">
        <v>674</v>
      </c>
      <c r="H5" s="503" t="s">
        <v>672</v>
      </c>
      <c r="I5" s="504"/>
      <c r="J5" s="88" t="s">
        <v>673</v>
      </c>
      <c r="K5" s="87" t="s">
        <v>672</v>
      </c>
      <c r="M5" s="86" t="s">
        <v>674</v>
      </c>
    </row>
    <row r="6" spans="1:13" ht="15.05" customHeight="1">
      <c r="A6" s="504"/>
      <c r="B6" s="89" t="s">
        <v>675</v>
      </c>
      <c r="C6" s="90" t="s">
        <v>676</v>
      </c>
      <c r="D6" s="89" t="s">
        <v>675</v>
      </c>
      <c r="E6" s="91" t="s">
        <v>675</v>
      </c>
      <c r="F6" s="90" t="s">
        <v>676</v>
      </c>
      <c r="G6" s="92" t="s">
        <v>675</v>
      </c>
      <c r="H6" s="89" t="s">
        <v>675</v>
      </c>
      <c r="I6" s="93" t="s">
        <v>676</v>
      </c>
      <c r="J6" s="89" t="s">
        <v>675</v>
      </c>
      <c r="K6" s="89" t="s">
        <v>675</v>
      </c>
      <c r="L6" s="93" t="s">
        <v>676</v>
      </c>
      <c r="M6" s="94" t="s">
        <v>675</v>
      </c>
    </row>
    <row r="7" spans="1:13" ht="15.05" customHeight="1">
      <c r="A7" s="95">
        <v>1980</v>
      </c>
      <c r="B7" s="96">
        <v>53979.5</v>
      </c>
      <c r="C7" s="97">
        <v>20.5</v>
      </c>
      <c r="D7" s="98" t="s">
        <v>677</v>
      </c>
      <c r="E7" s="96">
        <v>44647.6</v>
      </c>
      <c r="F7" s="97">
        <v>11.1</v>
      </c>
      <c r="G7" s="98" t="s">
        <v>677</v>
      </c>
      <c r="H7" s="99">
        <v>60859.3</v>
      </c>
      <c r="I7" s="97">
        <v>24.9</v>
      </c>
      <c r="J7" s="98" t="s">
        <v>677</v>
      </c>
      <c r="K7" s="99">
        <v>49607.6</v>
      </c>
      <c r="L7" s="100">
        <v>12.7</v>
      </c>
      <c r="M7" s="101" t="s">
        <v>677</v>
      </c>
    </row>
    <row r="8" spans="1:13" ht="15.05" customHeight="1">
      <c r="A8" s="102">
        <v>1981</v>
      </c>
      <c r="B8" s="103">
        <v>56665.2</v>
      </c>
      <c r="C8" s="97">
        <v>4.975407330560671</v>
      </c>
      <c r="D8" s="98" t="s">
        <v>677</v>
      </c>
      <c r="E8" s="103">
        <v>48280.1</v>
      </c>
      <c r="F8" s="97">
        <v>8.1359356381977932</v>
      </c>
      <c r="G8" s="98" t="s">
        <v>677</v>
      </c>
      <c r="H8" s="99">
        <v>60094.1</v>
      </c>
      <c r="I8" s="97">
        <v>-1.257326324818081</v>
      </c>
      <c r="J8" s="98" t="s">
        <v>677</v>
      </c>
      <c r="K8" s="99">
        <v>52821.9</v>
      </c>
      <c r="L8" s="100">
        <v>6.4794507293237444</v>
      </c>
      <c r="M8" s="101" t="s">
        <v>677</v>
      </c>
    </row>
    <row r="9" spans="1:13" ht="15.05" customHeight="1">
      <c r="A9" s="102">
        <v>1982</v>
      </c>
      <c r="B9" s="103">
        <v>54999.7</v>
      </c>
      <c r="C9" s="97">
        <v>-2.939193720308054</v>
      </c>
      <c r="D9" s="98" t="s">
        <v>677</v>
      </c>
      <c r="E9" s="103">
        <v>48950.9</v>
      </c>
      <c r="F9" s="97">
        <v>1.389392316917323</v>
      </c>
      <c r="G9" s="98" t="s">
        <v>677</v>
      </c>
      <c r="H9" s="99">
        <v>58059.7</v>
      </c>
      <c r="I9" s="97">
        <v>-3.3853572979710118</v>
      </c>
      <c r="J9" s="98" t="s">
        <v>677</v>
      </c>
      <c r="K9" s="99">
        <v>52658.7</v>
      </c>
      <c r="L9" s="100">
        <v>-0.30896275976442672</v>
      </c>
      <c r="M9" s="101" t="s">
        <v>677</v>
      </c>
    </row>
    <row r="10" spans="1:13" ht="15.05" customHeight="1">
      <c r="A10" s="102">
        <v>1983</v>
      </c>
      <c r="B10" s="103">
        <v>57156.5</v>
      </c>
      <c r="C10" s="97">
        <v>3.921475935323286</v>
      </c>
      <c r="D10" s="98" t="s">
        <v>677</v>
      </c>
      <c r="E10" s="103">
        <v>50095.1</v>
      </c>
      <c r="F10" s="97">
        <v>2.3374442553660799</v>
      </c>
      <c r="G10" s="98" t="s">
        <v>677</v>
      </c>
      <c r="H10" s="99">
        <v>61064.2</v>
      </c>
      <c r="I10" s="97">
        <v>5.1748458913842228</v>
      </c>
      <c r="J10" s="98" t="s">
        <v>677</v>
      </c>
      <c r="K10" s="99">
        <v>53723.5</v>
      </c>
      <c r="L10" s="100">
        <v>2.022078023194652</v>
      </c>
      <c r="M10" s="101" t="s">
        <v>677</v>
      </c>
    </row>
    <row r="11" spans="1:13" ht="15.05" customHeight="1">
      <c r="A11" s="102">
        <v>1984</v>
      </c>
      <c r="B11" s="103">
        <v>63833.7</v>
      </c>
      <c r="C11" s="97">
        <v>11.68231084828497</v>
      </c>
      <c r="D11" s="98" t="s">
        <v>677</v>
      </c>
      <c r="E11" s="103">
        <v>55677.8</v>
      </c>
      <c r="F11" s="97">
        <v>11.14420372451599</v>
      </c>
      <c r="G11" s="98" t="s">
        <v>677</v>
      </c>
      <c r="H11" s="99">
        <v>69024.399999999994</v>
      </c>
      <c r="I11" s="97">
        <v>13.03578856351184</v>
      </c>
      <c r="J11" s="98" t="s">
        <v>677</v>
      </c>
      <c r="K11" s="99">
        <v>60654.1</v>
      </c>
      <c r="L11" s="100">
        <v>12.900499781287509</v>
      </c>
      <c r="M11" s="101" t="s">
        <v>677</v>
      </c>
    </row>
    <row r="12" spans="1:13" ht="15.05" customHeight="1">
      <c r="A12" s="102">
        <v>1985</v>
      </c>
      <c r="B12" s="103">
        <v>70239.3</v>
      </c>
      <c r="C12" s="97">
        <v>10.03482486523578</v>
      </c>
      <c r="D12" s="98" t="s">
        <v>677</v>
      </c>
      <c r="E12" s="103">
        <v>61901.8</v>
      </c>
      <c r="F12" s="97">
        <v>11.178602602832729</v>
      </c>
      <c r="G12" s="98" t="s">
        <v>677</v>
      </c>
      <c r="H12" s="99">
        <v>74750.3</v>
      </c>
      <c r="I12" s="97">
        <v>8.2954723257283121</v>
      </c>
      <c r="J12" s="98" t="s">
        <v>677</v>
      </c>
      <c r="K12" s="99">
        <v>66623.7</v>
      </c>
      <c r="L12" s="100">
        <v>9.8420387080180944</v>
      </c>
      <c r="M12" s="101" t="s">
        <v>677</v>
      </c>
    </row>
    <row r="13" spans="1:13" ht="15.05" customHeight="1">
      <c r="A13" s="102">
        <v>1986</v>
      </c>
      <c r="B13" s="103">
        <v>68899</v>
      </c>
      <c r="C13" s="97">
        <v>-1.908190998486603</v>
      </c>
      <c r="D13" s="98" t="s">
        <v>677</v>
      </c>
      <c r="E13" s="103">
        <v>62754.3</v>
      </c>
      <c r="F13" s="97">
        <v>1.3771812774426591</v>
      </c>
      <c r="G13" s="98" t="s">
        <v>677</v>
      </c>
      <c r="H13" s="99">
        <v>73511.199999999997</v>
      </c>
      <c r="I13" s="97">
        <v>-1.6576522100914699</v>
      </c>
      <c r="J13" s="98" t="s">
        <v>677</v>
      </c>
      <c r="K13" s="99">
        <v>67004</v>
      </c>
      <c r="L13" s="100">
        <v>0.57081789213148681</v>
      </c>
      <c r="M13" s="101" t="s">
        <v>677</v>
      </c>
    </row>
    <row r="14" spans="1:13" ht="15.05" customHeight="1">
      <c r="A14" s="102">
        <v>1987</v>
      </c>
      <c r="B14" s="103">
        <v>70229</v>
      </c>
      <c r="C14" s="97">
        <v>1.930361833988897</v>
      </c>
      <c r="D14" s="98" t="s">
        <v>677</v>
      </c>
      <c r="E14" s="103">
        <v>63011.9</v>
      </c>
      <c r="F14" s="97">
        <v>0.41048979910540601</v>
      </c>
      <c r="G14" s="98" t="s">
        <v>677</v>
      </c>
      <c r="H14" s="99">
        <v>75170.8</v>
      </c>
      <c r="I14" s="97">
        <v>2.2576151661243529</v>
      </c>
      <c r="J14" s="98" t="s">
        <v>677</v>
      </c>
      <c r="K14" s="99">
        <v>67476.7</v>
      </c>
      <c r="L14" s="100">
        <v>0.70548026983463785</v>
      </c>
      <c r="M14" s="101" t="s">
        <v>677</v>
      </c>
    </row>
    <row r="15" spans="1:13" ht="15.05" customHeight="1">
      <c r="A15" s="102">
        <v>1988</v>
      </c>
      <c r="B15" s="103">
        <v>77175.250954000003</v>
      </c>
      <c r="C15" s="97">
        <v>9.8908584117672262</v>
      </c>
      <c r="D15" s="98" t="s">
        <v>677</v>
      </c>
      <c r="E15" s="103">
        <v>68445.573642999996</v>
      </c>
      <c r="F15" s="97">
        <v>8.6232499623087051</v>
      </c>
      <c r="G15" s="98" t="s">
        <v>677</v>
      </c>
      <c r="H15" s="99">
        <v>82398.669446</v>
      </c>
      <c r="I15" s="97">
        <v>9.6152621044341799</v>
      </c>
      <c r="J15" s="98" t="s">
        <v>677</v>
      </c>
      <c r="K15" s="99">
        <v>74063.586062999995</v>
      </c>
      <c r="L15" s="100">
        <v>9.7617193238555018</v>
      </c>
      <c r="M15" s="101" t="s">
        <v>677</v>
      </c>
    </row>
    <row r="16" spans="1:13" ht="15.05" customHeight="1">
      <c r="A16" s="102">
        <v>1989</v>
      </c>
      <c r="B16" s="103">
        <v>88160.164617999995</v>
      </c>
      <c r="C16" s="97">
        <v>14.2</v>
      </c>
      <c r="D16" s="98" t="s">
        <v>677</v>
      </c>
      <c r="E16" s="103">
        <v>76658.110692000002</v>
      </c>
      <c r="F16" s="97">
        <v>12</v>
      </c>
      <c r="G16" s="98" t="s">
        <v>677</v>
      </c>
      <c r="H16" s="99">
        <v>95208.639641000002</v>
      </c>
      <c r="I16" s="97">
        <v>15.5</v>
      </c>
      <c r="J16" s="98" t="s">
        <v>677</v>
      </c>
      <c r="K16" s="99">
        <v>84267.989908000003</v>
      </c>
      <c r="L16" s="100">
        <v>13.8</v>
      </c>
      <c r="M16" s="101" t="s">
        <v>677</v>
      </c>
    </row>
    <row r="17" spans="1:13" ht="15.05" customHeight="1">
      <c r="A17" s="102">
        <v>1990</v>
      </c>
      <c r="B17" s="103">
        <v>89843.969071</v>
      </c>
      <c r="C17" s="97">
        <v>1.9</v>
      </c>
      <c r="D17" s="98" t="s">
        <v>677</v>
      </c>
      <c r="E17" s="103">
        <v>80874.512270000007</v>
      </c>
      <c r="F17" s="97">
        <v>5.5</v>
      </c>
      <c r="G17" s="98" t="s">
        <v>677</v>
      </c>
      <c r="H17" s="99">
        <v>96610.937038999997</v>
      </c>
      <c r="I17" s="97">
        <v>1.5</v>
      </c>
      <c r="J17" s="98" t="s">
        <v>677</v>
      </c>
      <c r="K17" s="99">
        <v>88256.918814000004</v>
      </c>
      <c r="L17" s="100">
        <v>4.7</v>
      </c>
      <c r="M17" s="101" t="s">
        <v>677</v>
      </c>
    </row>
    <row r="18" spans="1:13" ht="15.05" customHeight="1">
      <c r="A18" s="102">
        <v>1991</v>
      </c>
      <c r="B18" s="103">
        <v>88681.266354000007</v>
      </c>
      <c r="C18" s="97">
        <v>-1.3</v>
      </c>
      <c r="D18" s="98" t="s">
        <v>677</v>
      </c>
      <c r="E18" s="103">
        <v>82020.506542999996</v>
      </c>
      <c r="F18" s="97">
        <v>1.4</v>
      </c>
      <c r="G18" s="98" t="s">
        <v>677</v>
      </c>
      <c r="H18" s="99">
        <v>95031.790884000002</v>
      </c>
      <c r="I18" s="97">
        <v>-1.6</v>
      </c>
      <c r="J18" s="98" t="s">
        <v>677</v>
      </c>
      <c r="K18" s="99">
        <v>87946.535636000001</v>
      </c>
      <c r="L18" s="100">
        <v>-0.4</v>
      </c>
      <c r="M18" s="101" t="s">
        <v>677</v>
      </c>
    </row>
    <row r="19" spans="1:13" ht="15.05" customHeight="1">
      <c r="A19" s="102">
        <v>1992</v>
      </c>
      <c r="B19" s="103">
        <v>86739.315298000001</v>
      </c>
      <c r="C19" s="97">
        <v>-2.2000000000000002</v>
      </c>
      <c r="D19" s="98" t="s">
        <v>677</v>
      </c>
      <c r="E19" s="103">
        <v>86148.374102999995</v>
      </c>
      <c r="F19" s="97">
        <v>5</v>
      </c>
      <c r="G19" s="98" t="s">
        <v>677</v>
      </c>
      <c r="H19" s="99">
        <v>92330.414793999997</v>
      </c>
      <c r="I19" s="97">
        <v>-2.8</v>
      </c>
      <c r="J19" s="98" t="s">
        <v>677</v>
      </c>
      <c r="K19" s="99">
        <v>92141.819726000002</v>
      </c>
      <c r="L19" s="100">
        <v>4.8</v>
      </c>
      <c r="M19" s="101" t="s">
        <v>677</v>
      </c>
    </row>
    <row r="20" spans="1:13" ht="15.05" customHeight="1">
      <c r="A20" s="102">
        <v>1993</v>
      </c>
      <c r="B20" s="103">
        <v>83767.274325000006</v>
      </c>
      <c r="C20" s="97">
        <v>-3.4</v>
      </c>
      <c r="D20" s="98" t="s">
        <v>677</v>
      </c>
      <c r="E20" s="103">
        <v>86659.043472999998</v>
      </c>
      <c r="F20" s="97">
        <v>0.6</v>
      </c>
      <c r="G20" s="98" t="s">
        <v>677</v>
      </c>
      <c r="H20" s="99">
        <v>89829.689631000001</v>
      </c>
      <c r="I20" s="97">
        <v>-2.7</v>
      </c>
      <c r="J20" s="98" t="s">
        <v>677</v>
      </c>
      <c r="K20" s="99">
        <v>93288.969175000006</v>
      </c>
      <c r="L20" s="100">
        <v>1.2</v>
      </c>
      <c r="M20" s="101" t="s">
        <v>677</v>
      </c>
    </row>
    <row r="21" spans="1:13" ht="15.05" customHeight="1">
      <c r="A21" s="102">
        <v>1994</v>
      </c>
      <c r="B21" s="103">
        <v>87279.064914000002</v>
      </c>
      <c r="C21" s="97">
        <v>4.2</v>
      </c>
      <c r="D21" s="98" t="s">
        <v>677</v>
      </c>
      <c r="E21" s="103">
        <v>90213.347422999999</v>
      </c>
      <c r="F21" s="97">
        <v>4.0999999999999996</v>
      </c>
      <c r="G21" s="98" t="s">
        <v>677</v>
      </c>
      <c r="H21" s="99">
        <v>92607.932929999995</v>
      </c>
      <c r="I21" s="97">
        <v>3.1</v>
      </c>
      <c r="J21" s="98" t="s">
        <v>677</v>
      </c>
      <c r="K21" s="99">
        <v>95827.090089000005</v>
      </c>
      <c r="L21" s="100">
        <v>2.7</v>
      </c>
      <c r="M21" s="101" t="s">
        <v>677</v>
      </c>
    </row>
    <row r="22" spans="1:13" ht="15.05" customHeight="1">
      <c r="A22" s="102">
        <v>1995</v>
      </c>
      <c r="B22" s="103">
        <v>90775.466297000006</v>
      </c>
      <c r="C22" s="97">
        <v>4</v>
      </c>
      <c r="D22" s="98" t="s">
        <v>677</v>
      </c>
      <c r="E22" s="103">
        <v>92012.018756999998</v>
      </c>
      <c r="F22" s="97">
        <v>2</v>
      </c>
      <c r="G22" s="98" t="s">
        <v>677</v>
      </c>
      <c r="H22" s="99">
        <v>94483.259644999998</v>
      </c>
      <c r="I22" s="97">
        <v>2</v>
      </c>
      <c r="J22" s="98" t="s">
        <v>677</v>
      </c>
      <c r="K22" s="99">
        <v>96236.382129000005</v>
      </c>
      <c r="L22" s="100">
        <v>0.4</v>
      </c>
      <c r="M22" s="101" t="s">
        <v>677</v>
      </c>
    </row>
    <row r="23" spans="1:13" ht="15.05" customHeight="1">
      <c r="A23" s="102">
        <v>1996</v>
      </c>
      <c r="B23" s="103">
        <v>91967.323963999996</v>
      </c>
      <c r="C23" s="97">
        <v>1.3</v>
      </c>
      <c r="D23" s="98" t="s">
        <v>677</v>
      </c>
      <c r="E23" s="103">
        <v>94173.887826000006</v>
      </c>
      <c r="F23" s="97">
        <v>2.2999999999999998</v>
      </c>
      <c r="G23" s="98" t="s">
        <v>677</v>
      </c>
      <c r="H23" s="99">
        <v>96663.978067999997</v>
      </c>
      <c r="I23" s="97">
        <v>2.2999999999999998</v>
      </c>
      <c r="J23" s="98" t="s">
        <v>677</v>
      </c>
      <c r="K23" s="99">
        <v>98588.755678999994</v>
      </c>
      <c r="L23" s="100">
        <v>2.4</v>
      </c>
      <c r="M23" s="101" t="s">
        <v>677</v>
      </c>
    </row>
    <row r="24" spans="1:13" ht="15.05" customHeight="1">
      <c r="A24" s="102">
        <v>1997</v>
      </c>
      <c r="B24" s="103">
        <v>103087.595258</v>
      </c>
      <c r="C24" s="97">
        <v>12.1</v>
      </c>
      <c r="D24" s="98" t="s">
        <v>677</v>
      </c>
      <c r="E24" s="103">
        <v>105132.64283300001</v>
      </c>
      <c r="F24" s="97">
        <v>11.6</v>
      </c>
      <c r="G24" s="98" t="s">
        <v>677</v>
      </c>
      <c r="H24" s="99">
        <v>110086.887802</v>
      </c>
      <c r="I24" s="97">
        <v>13.9</v>
      </c>
      <c r="J24" s="98" t="s">
        <v>677</v>
      </c>
      <c r="K24" s="99">
        <v>110417.382851</v>
      </c>
      <c r="L24" s="100">
        <v>12</v>
      </c>
      <c r="M24" s="101" t="s">
        <v>677</v>
      </c>
    </row>
    <row r="25" spans="1:13" ht="15.05" customHeight="1">
      <c r="A25" s="102">
        <v>1998</v>
      </c>
      <c r="B25" s="103">
        <v>106865.735378</v>
      </c>
      <c r="C25" s="97">
        <v>3.7</v>
      </c>
      <c r="D25" s="98" t="s">
        <v>677</v>
      </c>
      <c r="E25" s="103">
        <v>109112.79545200001</v>
      </c>
      <c r="F25" s="97">
        <v>3.8</v>
      </c>
      <c r="G25" s="98" t="s">
        <v>677</v>
      </c>
      <c r="H25" s="99">
        <v>115846.519577</v>
      </c>
      <c r="I25" s="97">
        <v>5.2</v>
      </c>
      <c r="J25" s="98" t="s">
        <v>677</v>
      </c>
      <c r="K25" s="99">
        <v>114054.539623</v>
      </c>
      <c r="L25" s="100">
        <v>3.3</v>
      </c>
      <c r="M25" s="101" t="s">
        <v>677</v>
      </c>
    </row>
    <row r="26" spans="1:13" ht="15.05" customHeight="1">
      <c r="A26" s="102">
        <v>1999</v>
      </c>
      <c r="B26" s="103">
        <v>113415.59734399999</v>
      </c>
      <c r="C26" s="97">
        <v>6.1</v>
      </c>
      <c r="D26" s="98" t="s">
        <v>677</v>
      </c>
      <c r="E26" s="103">
        <v>114445.480112</v>
      </c>
      <c r="F26" s="97">
        <v>4.9000000000000004</v>
      </c>
      <c r="G26" s="98" t="s">
        <v>677</v>
      </c>
      <c r="H26" s="99">
        <v>120056.99613100001</v>
      </c>
      <c r="I26" s="97">
        <v>3.6</v>
      </c>
      <c r="J26" s="98" t="s">
        <v>677</v>
      </c>
      <c r="K26" s="99">
        <v>120724.51358899999</v>
      </c>
      <c r="L26" s="100">
        <v>5.8</v>
      </c>
      <c r="M26" s="101" t="s">
        <v>677</v>
      </c>
    </row>
    <row r="27" spans="1:13" ht="15.05" customHeight="1">
      <c r="A27" s="102">
        <v>2000</v>
      </c>
      <c r="B27" s="103">
        <v>128615.321094</v>
      </c>
      <c r="C27" s="97">
        <v>13.4</v>
      </c>
      <c r="D27" s="98" t="s">
        <v>677</v>
      </c>
      <c r="E27" s="103">
        <v>126549.128992</v>
      </c>
      <c r="F27" s="97">
        <v>10.6</v>
      </c>
      <c r="G27" s="98" t="s">
        <v>677</v>
      </c>
      <c r="H27" s="99">
        <v>139402.17031700001</v>
      </c>
      <c r="I27" s="97">
        <v>16.100000000000001</v>
      </c>
      <c r="J27" s="98" t="s">
        <v>677</v>
      </c>
      <c r="K27" s="99">
        <v>136014.91224400001</v>
      </c>
      <c r="L27" s="100">
        <v>12.7</v>
      </c>
      <c r="M27" s="101" t="s">
        <v>677</v>
      </c>
    </row>
    <row r="28" spans="1:13" ht="15.05" customHeight="1">
      <c r="A28" s="102">
        <v>2001</v>
      </c>
      <c r="B28" s="103">
        <v>130051.978835</v>
      </c>
      <c r="C28" s="97">
        <v>1.1000000000000001</v>
      </c>
      <c r="D28" s="98" t="s">
        <v>677</v>
      </c>
      <c r="E28" s="103">
        <v>131717.059973</v>
      </c>
      <c r="F28" s="97">
        <v>4.0999999999999996</v>
      </c>
      <c r="G28" s="98" t="s">
        <v>677</v>
      </c>
      <c r="H28" s="99">
        <v>141889.28148000001</v>
      </c>
      <c r="I28" s="97">
        <v>1.8</v>
      </c>
      <c r="J28" s="98" t="s">
        <v>677</v>
      </c>
      <c r="K28" s="99">
        <v>138491.670468</v>
      </c>
      <c r="L28" s="100">
        <v>1.8</v>
      </c>
      <c r="M28" s="101" t="s">
        <v>677</v>
      </c>
    </row>
    <row r="29" spans="1:13" ht="15.05" customHeight="1">
      <c r="A29" s="102" t="s">
        <v>678</v>
      </c>
      <c r="B29" s="103">
        <v>128207.057806</v>
      </c>
      <c r="C29" s="97">
        <v>-1.4</v>
      </c>
      <c r="D29" s="98">
        <v>2359.1109580000002</v>
      </c>
      <c r="E29" s="103">
        <v>135740.762762</v>
      </c>
      <c r="F29" s="97">
        <v>3.1</v>
      </c>
      <c r="G29" s="98">
        <v>1460.130956</v>
      </c>
      <c r="H29" s="99">
        <v>135893.926484</v>
      </c>
      <c r="I29" s="97">
        <v>-4.2</v>
      </c>
      <c r="J29" s="98">
        <v>2959.4621539999998</v>
      </c>
      <c r="K29" s="99">
        <v>142922.61275199999</v>
      </c>
      <c r="L29" s="100">
        <v>3.2</v>
      </c>
      <c r="M29" s="101">
        <v>2477.1289499999998</v>
      </c>
    </row>
    <row r="30" spans="1:13" ht="15.05" customHeight="1">
      <c r="A30" s="102">
        <v>2003</v>
      </c>
      <c r="B30" s="103">
        <v>128595.467189</v>
      </c>
      <c r="C30" s="97">
        <v>0.3</v>
      </c>
      <c r="D30" s="98">
        <v>2196.3389579999998</v>
      </c>
      <c r="E30" s="103">
        <v>135472.16247499999</v>
      </c>
      <c r="F30" s="97">
        <v>-0.2</v>
      </c>
      <c r="G30" s="98">
        <v>1095.9502299999999</v>
      </c>
      <c r="H30" s="99">
        <v>134986.73026800001</v>
      </c>
      <c r="I30" s="97">
        <v>-0.7</v>
      </c>
      <c r="J30" s="98">
        <v>2577.9384220000002</v>
      </c>
      <c r="K30" s="99">
        <v>141157.50985500001</v>
      </c>
      <c r="L30" s="100">
        <v>-1.2</v>
      </c>
      <c r="M30" s="101">
        <v>2000.2239400000001</v>
      </c>
    </row>
    <row r="31" spans="1:13" ht="15.05" customHeight="1">
      <c r="A31" s="102">
        <v>2004</v>
      </c>
      <c r="B31" s="103">
        <v>136986.522612</v>
      </c>
      <c r="C31" s="97">
        <v>6.5</v>
      </c>
      <c r="D31" s="98">
        <v>2094.2188679999999</v>
      </c>
      <c r="E31" s="103">
        <v>146312.28548799999</v>
      </c>
      <c r="F31" s="97">
        <v>8</v>
      </c>
      <c r="G31" s="98">
        <v>1138.8165839999999</v>
      </c>
      <c r="H31" s="99">
        <v>143996.15866099999</v>
      </c>
      <c r="I31" s="97">
        <v>6.7</v>
      </c>
      <c r="J31" s="98">
        <v>2683.4175869999999</v>
      </c>
      <c r="K31" s="99">
        <v>152756.51324199999</v>
      </c>
      <c r="L31" s="100">
        <v>8.1999999999999993</v>
      </c>
      <c r="M31" s="101">
        <v>1865.0743480000001</v>
      </c>
    </row>
    <row r="32" spans="1:13" ht="15.05" customHeight="1">
      <c r="A32" s="102">
        <v>2005</v>
      </c>
      <c r="B32" s="103">
        <v>149094.272753</v>
      </c>
      <c r="C32" s="97">
        <v>8.8000000000000007</v>
      </c>
      <c r="D32" s="98">
        <v>2275.1947260000002</v>
      </c>
      <c r="E32" s="103">
        <v>156977.31450199999</v>
      </c>
      <c r="F32" s="97">
        <v>7.3</v>
      </c>
      <c r="G32" s="98">
        <v>1247.755122</v>
      </c>
      <c r="H32" s="99">
        <v>157544.48258000001</v>
      </c>
      <c r="I32" s="97">
        <v>9.4</v>
      </c>
      <c r="J32" s="98">
        <v>2824.535496</v>
      </c>
      <c r="K32" s="99">
        <v>162991.13342999999</v>
      </c>
      <c r="L32" s="100">
        <v>6.7</v>
      </c>
      <c r="M32" s="101">
        <v>1908.0719919999999</v>
      </c>
    </row>
    <row r="33" spans="1:13" ht="15.05" customHeight="1">
      <c r="A33" s="102">
        <v>2006</v>
      </c>
      <c r="B33" s="103">
        <v>165410.34002500001</v>
      </c>
      <c r="C33" s="97">
        <v>10.9</v>
      </c>
      <c r="D33" s="98">
        <v>2724.315004</v>
      </c>
      <c r="E33" s="103">
        <v>177474.82274999999</v>
      </c>
      <c r="F33" s="97">
        <v>13.1</v>
      </c>
      <c r="G33" s="98">
        <v>1231.68986</v>
      </c>
      <c r="H33" s="99">
        <v>177148.13928</v>
      </c>
      <c r="I33" s="97">
        <v>12.4</v>
      </c>
      <c r="J33" s="98">
        <v>3324.1726429999999</v>
      </c>
      <c r="K33" s="99">
        <v>185216.06737199999</v>
      </c>
      <c r="L33" s="100">
        <v>13.6</v>
      </c>
      <c r="M33" s="101">
        <v>1817.906937</v>
      </c>
    </row>
    <row r="34" spans="1:13" ht="15.05" customHeight="1">
      <c r="A34" s="102">
        <v>2007</v>
      </c>
      <c r="B34" s="103">
        <v>183577.83167799999</v>
      </c>
      <c r="C34" s="97">
        <v>11</v>
      </c>
      <c r="D34" s="98">
        <v>2946.509755</v>
      </c>
      <c r="E34" s="103">
        <v>197532.74935900001</v>
      </c>
      <c r="F34" s="97">
        <v>11.3</v>
      </c>
      <c r="G34" s="98">
        <v>1394.8654220000001</v>
      </c>
      <c r="H34" s="99">
        <v>193216.287751</v>
      </c>
      <c r="I34" s="97">
        <v>9.1</v>
      </c>
      <c r="J34" s="98">
        <v>3537.8464399999998</v>
      </c>
      <c r="K34" s="99">
        <v>206251.61944800001</v>
      </c>
      <c r="L34" s="100">
        <v>11.4</v>
      </c>
      <c r="M34" s="101">
        <v>2232.6471759999999</v>
      </c>
    </row>
    <row r="35" spans="1:13" ht="15.05" customHeight="1">
      <c r="A35" s="102">
        <v>2008</v>
      </c>
      <c r="B35" s="103">
        <v>186883.634437</v>
      </c>
      <c r="C35" s="97">
        <v>1.8</v>
      </c>
      <c r="D35" s="98">
        <v>3128.4825839999999</v>
      </c>
      <c r="E35" s="103">
        <v>206330.39488800001</v>
      </c>
      <c r="F35" s="97">
        <v>4.5</v>
      </c>
      <c r="G35" s="98">
        <v>1520.6286210000001</v>
      </c>
      <c r="H35" s="99">
        <v>197520.477897</v>
      </c>
      <c r="I35" s="97">
        <v>2.2000000000000002</v>
      </c>
      <c r="J35" s="98">
        <v>3893.5849450000001</v>
      </c>
      <c r="K35" s="99">
        <v>215984.07060899999</v>
      </c>
      <c r="L35" s="100">
        <v>4.7</v>
      </c>
      <c r="M35" s="101">
        <v>2273.5327630000002</v>
      </c>
    </row>
    <row r="36" spans="1:13" ht="15.05" customHeight="1">
      <c r="A36" s="102">
        <v>2009</v>
      </c>
      <c r="B36" s="103">
        <v>160186.963942</v>
      </c>
      <c r="C36" s="97">
        <v>-14.3</v>
      </c>
      <c r="D36" s="98">
        <v>3347.5361469999998</v>
      </c>
      <c r="E36" s="103">
        <v>180533.91633000001</v>
      </c>
      <c r="F36" s="97">
        <v>-12.5</v>
      </c>
      <c r="G36" s="98">
        <v>1476.9345470000001</v>
      </c>
      <c r="H36" s="99">
        <v>168998.16422999999</v>
      </c>
      <c r="I36" s="97">
        <v>-14.4</v>
      </c>
      <c r="J36" s="98">
        <v>3943.7418339999999</v>
      </c>
      <c r="K36" s="99">
        <v>187447.551182</v>
      </c>
      <c r="L36" s="100">
        <v>-13.2</v>
      </c>
      <c r="M36" s="101">
        <v>2236.2635559999999</v>
      </c>
    </row>
    <row r="37" spans="1:13" ht="15.05" customHeight="1">
      <c r="A37" s="102">
        <v>2010</v>
      </c>
      <c r="B37" s="103">
        <v>173990.87124199999</v>
      </c>
      <c r="C37" s="97">
        <v>8.6</v>
      </c>
      <c r="D37" s="98">
        <v>3581.093398</v>
      </c>
      <c r="E37" s="103">
        <v>193479.81194499999</v>
      </c>
      <c r="F37" s="97">
        <v>7.2</v>
      </c>
      <c r="G37" s="98">
        <v>1434.945361</v>
      </c>
      <c r="H37" s="99">
        <v>183436.22887299999</v>
      </c>
      <c r="I37" s="97">
        <v>8.5</v>
      </c>
      <c r="J37" s="98">
        <v>4185.5087540000004</v>
      </c>
      <c r="K37" s="99">
        <v>203483.802157</v>
      </c>
      <c r="L37" s="100">
        <v>8.6</v>
      </c>
      <c r="M37" s="101">
        <v>2039.015754</v>
      </c>
    </row>
    <row r="38" spans="1:13" ht="15.05" customHeight="1">
      <c r="A38" s="102">
        <v>2011</v>
      </c>
      <c r="B38" s="103">
        <v>174387.86651699999</v>
      </c>
      <c r="C38" s="97">
        <v>0.2</v>
      </c>
      <c r="D38" s="98">
        <v>3671.173123</v>
      </c>
      <c r="E38" s="103">
        <v>197907.029389</v>
      </c>
      <c r="F38" s="97">
        <v>2.2999999999999998</v>
      </c>
      <c r="G38" s="98">
        <v>1354.505075</v>
      </c>
      <c r="H38" s="99">
        <v>184539.793744</v>
      </c>
      <c r="I38" s="97">
        <v>0.6</v>
      </c>
      <c r="J38" s="98">
        <v>4303.8747080000003</v>
      </c>
      <c r="K38" s="99">
        <v>208202.78303200001</v>
      </c>
      <c r="L38" s="100">
        <v>2.2999999999999998</v>
      </c>
      <c r="M38" s="101">
        <v>1821.238814</v>
      </c>
    </row>
    <row r="39" spans="1:13" ht="15.05" customHeight="1">
      <c r="A39" s="102" t="s">
        <v>679</v>
      </c>
      <c r="B39" s="103">
        <v>176781.053694</v>
      </c>
      <c r="C39" s="97">
        <v>1.4</v>
      </c>
      <c r="D39" s="98">
        <v>3806.294480999999</v>
      </c>
      <c r="E39" s="103">
        <v>200612.33088699999</v>
      </c>
      <c r="F39" s="97">
        <v>1.4</v>
      </c>
      <c r="G39" s="98">
        <v>1454.329201</v>
      </c>
      <c r="H39" s="99">
        <v>277543.67051299999</v>
      </c>
      <c r="I39" s="97">
        <v>50.4</v>
      </c>
      <c r="J39" s="98">
        <v>4597.1153619999995</v>
      </c>
      <c r="K39" s="99">
        <v>292958.20271799999</v>
      </c>
      <c r="L39" s="100">
        <v>40.700000000000003</v>
      </c>
      <c r="M39" s="101">
        <v>3277.2178020000001</v>
      </c>
    </row>
    <row r="40" spans="1:13" ht="15.05" customHeight="1">
      <c r="A40" s="104" t="s">
        <v>680</v>
      </c>
      <c r="B40" s="103">
        <v>177642.10723200001</v>
      </c>
      <c r="C40" s="97">
        <v>0.5</v>
      </c>
      <c r="D40" s="98">
        <v>4470.2639730000001</v>
      </c>
      <c r="E40" s="103">
        <v>201213.31314799999</v>
      </c>
      <c r="F40" s="97">
        <v>0.3</v>
      </c>
      <c r="G40" s="98">
        <v>1661.7425149999999</v>
      </c>
      <c r="H40" s="99">
        <v>298394.29561299999</v>
      </c>
      <c r="I40" s="97">
        <v>7.5</v>
      </c>
      <c r="J40" s="98">
        <v>5309.5276960000001</v>
      </c>
      <c r="K40" s="99">
        <v>332137.24722700001</v>
      </c>
      <c r="L40" s="100">
        <v>13.4</v>
      </c>
      <c r="M40" s="101">
        <v>2371.1105090000001</v>
      </c>
    </row>
    <row r="41" spans="1:13" ht="15.05" customHeight="1">
      <c r="A41" s="102">
        <v>2014</v>
      </c>
      <c r="B41" s="103">
        <v>178604.67942199999</v>
      </c>
      <c r="C41" s="97">
        <v>0.5</v>
      </c>
      <c r="D41" s="98">
        <v>5002.907115</v>
      </c>
      <c r="E41" s="103">
        <v>208357.40263999999</v>
      </c>
      <c r="F41" s="97">
        <v>3.6</v>
      </c>
      <c r="G41" s="98">
        <v>2081.0705280000002</v>
      </c>
      <c r="H41" s="99">
        <v>252504.85761100001</v>
      </c>
      <c r="I41" s="97">
        <v>-15.4</v>
      </c>
      <c r="J41" s="98">
        <v>5885.943053</v>
      </c>
      <c r="K41" s="99">
        <v>285178.88337900001</v>
      </c>
      <c r="L41" s="100">
        <v>-14.1</v>
      </c>
      <c r="M41" s="101">
        <v>2702.2747669999999</v>
      </c>
    </row>
    <row r="42" spans="1:13" ht="15.05" customHeight="1">
      <c r="A42" s="102">
        <v>2015</v>
      </c>
      <c r="B42" s="103">
        <v>166392.10756199999</v>
      </c>
      <c r="C42" s="97">
        <v>-6.8</v>
      </c>
      <c r="D42" s="98">
        <v>5955.938553</v>
      </c>
      <c r="E42" s="103">
        <v>202918.93756200001</v>
      </c>
      <c r="F42" s="97">
        <v>-2.6</v>
      </c>
      <c r="G42" s="98">
        <v>2261.1809960000001</v>
      </c>
      <c r="H42" s="99">
        <v>243771.93191700001</v>
      </c>
      <c r="I42" s="97">
        <v>-3.5</v>
      </c>
      <c r="J42" s="98">
        <v>7280.4615569999996</v>
      </c>
      <c r="K42" s="99">
        <v>279154.845287</v>
      </c>
      <c r="L42" s="100">
        <v>-2.1</v>
      </c>
      <c r="M42" s="101">
        <v>3207.2139820000002</v>
      </c>
    </row>
    <row r="43" spans="1:13" ht="15.05" customHeight="1">
      <c r="A43" s="102">
        <v>2016</v>
      </c>
      <c r="B43" s="103">
        <v>173542.077961</v>
      </c>
      <c r="C43" s="97">
        <v>4.3</v>
      </c>
      <c r="D43" s="98">
        <v>5563.2388470000014</v>
      </c>
      <c r="E43" s="103">
        <v>210472.920873</v>
      </c>
      <c r="F43" s="97">
        <v>3.7</v>
      </c>
      <c r="G43" s="98">
        <v>2302.021174</v>
      </c>
      <c r="H43" s="99">
        <v>266137.15987700003</v>
      </c>
      <c r="I43" s="97">
        <v>9.1999999999999993</v>
      </c>
      <c r="J43" s="98">
        <v>6978.721047</v>
      </c>
      <c r="K43" s="99">
        <v>298408.00118100003</v>
      </c>
      <c r="L43" s="100">
        <v>6.9</v>
      </c>
      <c r="M43" s="101">
        <v>3028.8036999999999</v>
      </c>
    </row>
    <row r="44" spans="1:13" ht="15.05" customHeight="1">
      <c r="A44" s="102">
        <v>2017</v>
      </c>
      <c r="B44" s="103">
        <v>185773.76279499999</v>
      </c>
      <c r="C44" s="97">
        <v>7</v>
      </c>
      <c r="D44" s="98">
        <v>5835.0299269999996</v>
      </c>
      <c r="E44" s="103">
        <v>220582.40465000001</v>
      </c>
      <c r="F44" s="97">
        <v>4.8</v>
      </c>
      <c r="G44" s="98">
        <v>2937.7448669999999</v>
      </c>
      <c r="H44" s="99">
        <v>265571.54229399998</v>
      </c>
      <c r="I44" s="97">
        <v>-0.2</v>
      </c>
      <c r="J44" s="98">
        <v>6807.8446199999998</v>
      </c>
      <c r="K44" s="99">
        <v>294893.85689200001</v>
      </c>
      <c r="L44" s="100">
        <v>-1.2</v>
      </c>
      <c r="M44" s="101">
        <v>3518.4349350000002</v>
      </c>
    </row>
    <row r="45" spans="1:13" ht="15.05" customHeight="1">
      <c r="A45" s="102">
        <v>2018</v>
      </c>
      <c r="B45" s="103">
        <v>201848.798541</v>
      </c>
      <c r="C45" s="97">
        <v>8.6999999999999993</v>
      </c>
      <c r="D45" s="98">
        <v>6640.6425060000001</v>
      </c>
      <c r="E45" s="103">
        <v>233224.179642</v>
      </c>
      <c r="F45" s="97">
        <v>5.7</v>
      </c>
      <c r="G45" s="98">
        <v>3159.571379</v>
      </c>
      <c r="H45" s="99">
        <v>273389.09012399998</v>
      </c>
      <c r="I45" s="97">
        <v>2.9</v>
      </c>
      <c r="J45" s="98">
        <v>7507.4097890000003</v>
      </c>
      <c r="K45" s="99">
        <v>303885.75954</v>
      </c>
      <c r="L45" s="100">
        <v>3</v>
      </c>
      <c r="M45" s="101">
        <v>3874.2828810000001</v>
      </c>
    </row>
    <row r="46" spans="1:13" ht="15.05" customHeight="1">
      <c r="A46" s="105">
        <v>2019</v>
      </c>
      <c r="B46" s="103">
        <v>205150.13008800001</v>
      </c>
      <c r="C46" s="97">
        <v>1.6355467908962711</v>
      </c>
      <c r="D46" s="98">
        <v>7204.2145289999999</v>
      </c>
      <c r="E46" s="103">
        <v>242343.84199700001</v>
      </c>
      <c r="F46" s="97">
        <v>3.9102559473030278</v>
      </c>
      <c r="G46" s="98">
        <v>3755.5738889999998</v>
      </c>
      <c r="H46" s="99">
        <v>276058.11602000002</v>
      </c>
      <c r="I46" s="97">
        <v>0.97627374040034454</v>
      </c>
      <c r="J46" s="98">
        <v>8501.638234</v>
      </c>
      <c r="K46" s="99">
        <v>311976.70643600001</v>
      </c>
      <c r="L46" s="100">
        <v>2.6624962315600129</v>
      </c>
      <c r="M46" s="101">
        <v>4251.0458420000004</v>
      </c>
    </row>
    <row r="47" spans="1:13" ht="15.05" customHeight="1">
      <c r="A47" s="105">
        <v>2020</v>
      </c>
      <c r="B47" s="103">
        <v>182312.29160600001</v>
      </c>
      <c r="C47" s="97">
        <f>B47*100/B46-100</f>
        <v>-11.132256397889478</v>
      </c>
      <c r="D47" s="98">
        <v>4702.8552129999998</v>
      </c>
      <c r="E47" s="103">
        <v>225291.22892699999</v>
      </c>
      <c r="F47" s="97">
        <f>E47*100/E46-100</f>
        <v>-7.0365365711298438</v>
      </c>
      <c r="G47" s="98">
        <v>3285.0062280000002</v>
      </c>
      <c r="H47" s="99">
        <v>273766.95955999999</v>
      </c>
      <c r="I47" s="97">
        <f>H47*100/H46-100</f>
        <v>-0.82995439258667147</v>
      </c>
      <c r="J47" s="98">
        <v>5613.311076</v>
      </c>
      <c r="K47" s="99">
        <v>299461.57990399998</v>
      </c>
      <c r="L47" s="100">
        <f>K47*100/K46-100</f>
        <v>-4.011558002189318</v>
      </c>
      <c r="M47" s="101">
        <v>3598.137815</v>
      </c>
    </row>
    <row r="48" spans="1:13" ht="15.05" customHeight="1">
      <c r="A48" s="106" t="s">
        <v>681</v>
      </c>
      <c r="B48" s="107"/>
      <c r="C48" s="108"/>
      <c r="D48" s="108"/>
      <c r="E48" s="107"/>
      <c r="F48" s="108"/>
      <c r="G48" s="107"/>
      <c r="H48" s="109"/>
      <c r="I48" s="110"/>
      <c r="J48" s="110"/>
      <c r="K48" s="109"/>
      <c r="L48" s="110"/>
      <c r="M48" s="109"/>
    </row>
    <row r="49" spans="1:13" ht="15.05" customHeight="1">
      <c r="A49" s="106" t="s">
        <v>682</v>
      </c>
      <c r="B49" s="83"/>
      <c r="C49" s="83"/>
      <c r="D49" s="83"/>
      <c r="E49" s="83"/>
      <c r="F49" s="83"/>
      <c r="G49" s="83"/>
      <c r="H49" s="111"/>
      <c r="I49" s="111"/>
      <c r="J49" s="111"/>
      <c r="K49" s="111"/>
      <c r="L49" s="111"/>
      <c r="M49" s="111"/>
    </row>
    <row r="50" spans="1:13" ht="15.05" customHeight="1">
      <c r="A50" s="106" t="s">
        <v>683</v>
      </c>
      <c r="B50" s="83"/>
      <c r="C50" s="83"/>
      <c r="D50" s="83"/>
      <c r="E50" s="83"/>
      <c r="F50" s="83"/>
      <c r="G50" s="83"/>
      <c r="H50" s="111"/>
      <c r="I50" s="111"/>
      <c r="J50" s="111"/>
      <c r="K50" s="111"/>
      <c r="L50" s="111"/>
      <c r="M50" s="111"/>
    </row>
    <row r="51" spans="1:13" ht="15.05" customHeight="1">
      <c r="A51" s="106" t="s">
        <v>684</v>
      </c>
      <c r="B51" s="83"/>
      <c r="C51" s="83"/>
      <c r="D51" s="83"/>
      <c r="E51" s="83"/>
      <c r="F51" s="83"/>
      <c r="G51" s="83"/>
      <c r="H51" s="111"/>
      <c r="I51" s="111"/>
      <c r="J51" s="111"/>
      <c r="K51" s="111"/>
      <c r="L51" s="111"/>
      <c r="M51" s="111"/>
    </row>
    <row r="52" spans="1:13" ht="15.05" customHeight="1">
      <c r="A52" s="106" t="s">
        <v>685</v>
      </c>
      <c r="B52" s="83"/>
      <c r="C52" s="83"/>
      <c r="D52" s="83"/>
      <c r="E52" s="83"/>
      <c r="F52" s="83"/>
      <c r="G52" s="83"/>
      <c r="H52" s="111"/>
      <c r="I52" s="111"/>
      <c r="J52" s="111"/>
      <c r="K52" s="111"/>
      <c r="L52" s="111"/>
      <c r="M52" s="111"/>
    </row>
    <row r="53" spans="1:13" ht="15.05" customHeight="1">
      <c r="A53" s="106" t="s">
        <v>686</v>
      </c>
      <c r="H53" s="111"/>
      <c r="I53" s="111"/>
      <c r="J53" s="111"/>
      <c r="K53" s="111"/>
      <c r="L53" s="111"/>
      <c r="M53" s="111"/>
    </row>
    <row r="54" spans="1:13">
      <c r="K54" s="109"/>
    </row>
  </sheetData>
  <mergeCells count="11">
    <mergeCell ref="H5:I5"/>
    <mergeCell ref="A1:G1"/>
    <mergeCell ref="H1:M1"/>
    <mergeCell ref="B3:G3"/>
    <mergeCell ref="H3:M3"/>
    <mergeCell ref="A4:A6"/>
    <mergeCell ref="B4:D4"/>
    <mergeCell ref="H4:J4"/>
    <mergeCell ref="K4:M4"/>
    <mergeCell ref="B5:C5"/>
    <mergeCell ref="E5:F5"/>
  </mergeCells>
  <printOptions horizontalCentered="1"/>
  <pageMargins left="0.59055118110236227" right="0.59055118110236227" top="0.59055118110236227" bottom="0.59055118110236227" header="0.51181102362204722" footer="0.51181102362204722"/>
  <pageSetup paperSize="9" scale="87" fitToHeight="0"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E4AC1-716D-4B31-BA8B-A0B5C7338896}">
  <sheetPr>
    <pageSetUpPr autoPageBreaks="0"/>
  </sheetPr>
  <dimension ref="A1:N64"/>
  <sheetViews>
    <sheetView showGridLines="0" topLeftCell="A37" zoomScaleNormal="100" workbookViewId="0">
      <selection activeCell="A62" sqref="A62:XFD64"/>
    </sheetView>
  </sheetViews>
  <sheetFormatPr defaultColWidth="9.1484375" defaultRowHeight="14.45"/>
  <cols>
    <col min="1" max="1" width="9.1484375" style="113" customWidth="1"/>
    <col min="2" max="3" width="25.75" style="113" customWidth="1"/>
    <col min="4" max="4" width="2.3984375" style="113" customWidth="1"/>
    <col min="5" max="6" width="25.75" style="113" customWidth="1"/>
    <col min="7" max="7" width="2.3984375" style="113" customWidth="1"/>
    <col min="8" max="9" width="25.75" style="113" customWidth="1"/>
    <col min="10" max="10" width="9.1484375" style="113" customWidth="1"/>
    <col min="11" max="16384" width="9.1484375" style="113"/>
  </cols>
  <sheetData>
    <row r="1" spans="1:14" ht="22.55" customHeight="1">
      <c r="A1" s="543" t="s">
        <v>687</v>
      </c>
      <c r="B1" s="544"/>
      <c r="C1" s="544"/>
      <c r="D1" s="544"/>
      <c r="E1" s="544"/>
      <c r="F1" s="544"/>
      <c r="G1" s="544"/>
      <c r="H1" s="544"/>
      <c r="I1" s="544"/>
      <c r="J1" s="114"/>
      <c r="K1" s="114"/>
      <c r="L1" s="114"/>
      <c r="M1" s="114"/>
      <c r="N1" s="114"/>
    </row>
    <row r="2" spans="1:14" ht="7.5" customHeight="1">
      <c r="A2" s="112"/>
      <c r="B2" s="112"/>
      <c r="C2" s="112"/>
      <c r="D2" s="112"/>
      <c r="E2" s="112"/>
      <c r="F2" s="112"/>
      <c r="G2" s="112"/>
      <c r="H2" s="112"/>
      <c r="I2" s="112"/>
      <c r="J2" s="112"/>
      <c r="K2" s="112"/>
      <c r="L2" s="112"/>
      <c r="M2" s="112"/>
      <c r="N2" s="112"/>
    </row>
    <row r="3" spans="1:14" s="118" customFormat="1" ht="24" customHeight="1">
      <c r="A3" s="115"/>
      <c r="B3" s="116" t="s">
        <v>688</v>
      </c>
      <c r="C3" s="117"/>
      <c r="E3" s="116" t="s">
        <v>689</v>
      </c>
      <c r="F3" s="117"/>
      <c r="H3" s="116" t="s">
        <v>690</v>
      </c>
      <c r="I3" s="117"/>
    </row>
    <row r="4" spans="1:14" ht="7.5" customHeight="1">
      <c r="A4" s="112"/>
      <c r="B4" s="112"/>
      <c r="C4" s="112"/>
      <c r="D4" s="112"/>
      <c r="E4" s="112"/>
      <c r="F4" s="112"/>
      <c r="G4" s="112"/>
      <c r="H4" s="112"/>
      <c r="I4" s="112"/>
      <c r="J4" s="112"/>
      <c r="K4" s="112"/>
      <c r="L4" s="112"/>
      <c r="M4" s="112"/>
      <c r="N4" s="112"/>
    </row>
    <row r="5" spans="1:14" s="118" customFormat="1" ht="24" customHeight="1">
      <c r="A5" s="115"/>
      <c r="B5" s="116" t="s">
        <v>691</v>
      </c>
      <c r="C5" s="545"/>
      <c r="D5" s="546"/>
      <c r="E5" s="546"/>
      <c r="F5" s="546"/>
      <c r="G5" s="546"/>
      <c r="H5" s="546"/>
      <c r="I5" s="547"/>
    </row>
    <row r="6" spans="1:14" s="118" customFormat="1" ht="24" customHeight="1">
      <c r="A6" s="115"/>
      <c r="B6" s="116"/>
      <c r="C6" s="119"/>
      <c r="D6" s="119"/>
      <c r="E6" s="119"/>
      <c r="F6" s="119"/>
      <c r="G6" s="119"/>
      <c r="H6" s="119"/>
      <c r="I6" s="119"/>
    </row>
    <row r="7" spans="1:14" ht="10.5" customHeight="1" thickBot="1">
      <c r="B7" s="120"/>
      <c r="C7" s="120"/>
      <c r="E7" s="121"/>
      <c r="F7" s="121"/>
      <c r="G7" s="121"/>
      <c r="H7" s="121"/>
      <c r="I7" s="121"/>
    </row>
    <row r="8" spans="1:14" s="114" customFormat="1" ht="22.55" customHeight="1">
      <c r="B8" s="548" t="s">
        <v>692</v>
      </c>
      <c r="C8" s="549"/>
      <c r="D8" s="543"/>
      <c r="E8" s="552" t="s">
        <v>693</v>
      </c>
      <c r="F8" s="553"/>
      <c r="G8" s="543"/>
      <c r="H8" s="554" t="s">
        <v>694</v>
      </c>
      <c r="I8" s="555"/>
    </row>
    <row r="9" spans="1:14" ht="7.5" customHeight="1">
      <c r="B9" s="524"/>
      <c r="C9" s="525"/>
      <c r="D9" s="544"/>
      <c r="E9" s="122"/>
      <c r="F9" s="123"/>
      <c r="G9" s="544"/>
      <c r="H9" s="124"/>
      <c r="I9" s="125"/>
    </row>
    <row r="10" spans="1:14" s="126" customFormat="1" ht="38.25" customHeight="1">
      <c r="B10" s="556" t="s">
        <v>695</v>
      </c>
      <c r="C10" s="525"/>
      <c r="D10" s="550"/>
      <c r="E10" s="537" t="s">
        <v>696</v>
      </c>
      <c r="F10" s="527"/>
      <c r="G10" s="550"/>
      <c r="H10" s="540" t="s">
        <v>697</v>
      </c>
      <c r="I10" s="529"/>
    </row>
    <row r="11" spans="1:14" ht="4.55" customHeight="1">
      <c r="B11" s="530"/>
      <c r="C11" s="525"/>
      <c r="D11" s="544"/>
      <c r="E11" s="127"/>
      <c r="F11" s="128"/>
      <c r="G11" s="544"/>
      <c r="H11" s="124"/>
      <c r="I11" s="129"/>
    </row>
    <row r="12" spans="1:14" ht="18.8" customHeight="1">
      <c r="B12" s="130" t="s">
        <v>698</v>
      </c>
      <c r="C12" s="131"/>
      <c r="D12" s="544"/>
      <c r="E12" s="132" t="s">
        <v>698</v>
      </c>
      <c r="F12" s="123"/>
      <c r="G12" s="544"/>
      <c r="H12" s="133" t="s">
        <v>698</v>
      </c>
      <c r="I12" s="125"/>
    </row>
    <row r="13" spans="1:14" ht="18.8" customHeight="1">
      <c r="B13" s="130" t="s">
        <v>699</v>
      </c>
      <c r="C13" s="131" t="s">
        <v>700</v>
      </c>
      <c r="D13" s="544"/>
      <c r="E13" s="132" t="s">
        <v>699</v>
      </c>
      <c r="F13" s="131" t="s">
        <v>700</v>
      </c>
      <c r="G13" s="544"/>
      <c r="H13" s="133" t="s">
        <v>699</v>
      </c>
      <c r="I13" s="131" t="s">
        <v>700</v>
      </c>
    </row>
    <row r="14" spans="1:14" ht="4.55" customHeight="1">
      <c r="B14" s="530"/>
      <c r="C14" s="525"/>
      <c r="D14" s="544"/>
      <c r="E14" s="541"/>
      <c r="F14" s="542"/>
      <c r="G14" s="544"/>
      <c r="H14" s="532"/>
      <c r="I14" s="529"/>
    </row>
    <row r="15" spans="1:14" ht="18.8" customHeight="1">
      <c r="B15" s="533" t="s">
        <v>701</v>
      </c>
      <c r="C15" s="525"/>
      <c r="D15" s="544"/>
      <c r="E15" s="534" t="s">
        <v>701</v>
      </c>
      <c r="F15" s="527"/>
      <c r="G15" s="544"/>
      <c r="H15" s="535" t="s">
        <v>701</v>
      </c>
      <c r="I15" s="529"/>
    </row>
    <row r="16" spans="1:14">
      <c r="B16" s="524"/>
      <c r="C16" s="525"/>
      <c r="D16" s="544"/>
      <c r="E16" s="526"/>
      <c r="F16" s="527"/>
      <c r="G16" s="544"/>
      <c r="H16" s="528"/>
      <c r="I16" s="529"/>
    </row>
    <row r="17" spans="2:9" ht="4.55" customHeight="1">
      <c r="B17" s="530"/>
      <c r="C17" s="525"/>
      <c r="D17" s="544"/>
      <c r="E17" s="531"/>
      <c r="F17" s="527"/>
      <c r="G17" s="544"/>
      <c r="H17" s="532"/>
      <c r="I17" s="529"/>
    </row>
    <row r="18" spans="2:9" ht="4.55" customHeight="1">
      <c r="B18" s="530"/>
      <c r="C18" s="525"/>
      <c r="D18" s="544"/>
      <c r="E18" s="122"/>
      <c r="F18" s="123"/>
      <c r="G18" s="544"/>
      <c r="H18" s="124"/>
      <c r="I18" s="125"/>
    </row>
    <row r="19" spans="2:9" s="134" customFormat="1" ht="41.3" customHeight="1">
      <c r="B19" s="536" t="s">
        <v>702</v>
      </c>
      <c r="C19" s="525"/>
      <c r="D19" s="551"/>
      <c r="E19" s="539" t="s">
        <v>703</v>
      </c>
      <c r="F19" s="527"/>
      <c r="G19" s="551"/>
      <c r="H19" s="538" t="s">
        <v>704</v>
      </c>
      <c r="I19" s="529"/>
    </row>
    <row r="20" spans="2:9" ht="4.55" customHeight="1">
      <c r="B20" s="530"/>
      <c r="C20" s="525"/>
      <c r="D20" s="544"/>
      <c r="E20" s="122"/>
      <c r="F20" s="123"/>
      <c r="G20" s="544"/>
      <c r="H20" s="124"/>
      <c r="I20" s="125"/>
    </row>
    <row r="21" spans="2:9" ht="18.8" customHeight="1">
      <c r="B21" s="130" t="s">
        <v>698</v>
      </c>
      <c r="C21" s="131"/>
      <c r="D21" s="544"/>
      <c r="E21" s="132" t="s">
        <v>698</v>
      </c>
      <c r="F21" s="123"/>
      <c r="G21" s="544"/>
      <c r="H21" s="133" t="s">
        <v>698</v>
      </c>
      <c r="I21" s="125"/>
    </row>
    <row r="22" spans="2:9" ht="18.8" customHeight="1">
      <c r="B22" s="130" t="s">
        <v>699</v>
      </c>
      <c r="C22" s="131" t="s">
        <v>700</v>
      </c>
      <c r="D22" s="544"/>
      <c r="E22" s="132" t="s">
        <v>699</v>
      </c>
      <c r="F22" s="131" t="s">
        <v>700</v>
      </c>
      <c r="G22" s="544"/>
      <c r="H22" s="133" t="s">
        <v>699</v>
      </c>
      <c r="I22" s="131" t="s">
        <v>700</v>
      </c>
    </row>
    <row r="23" spans="2:9" ht="4.55" customHeight="1">
      <c r="B23" s="530"/>
      <c r="C23" s="525"/>
      <c r="D23" s="544"/>
      <c r="E23" s="531"/>
      <c r="F23" s="527"/>
      <c r="G23" s="544"/>
      <c r="H23" s="532"/>
      <c r="I23" s="529"/>
    </row>
    <row r="24" spans="2:9" ht="18.8" customHeight="1">
      <c r="B24" s="533" t="s">
        <v>701</v>
      </c>
      <c r="C24" s="525"/>
      <c r="D24" s="544"/>
      <c r="E24" s="534" t="s">
        <v>701</v>
      </c>
      <c r="F24" s="527"/>
      <c r="G24" s="544"/>
      <c r="H24" s="535" t="s">
        <v>701</v>
      </c>
      <c r="I24" s="529"/>
    </row>
    <row r="25" spans="2:9">
      <c r="B25" s="524"/>
      <c r="C25" s="525"/>
      <c r="D25" s="544"/>
      <c r="E25" s="526"/>
      <c r="F25" s="527"/>
      <c r="G25" s="544"/>
      <c r="H25" s="528"/>
      <c r="I25" s="529"/>
    </row>
    <row r="26" spans="2:9" ht="4.55" customHeight="1">
      <c r="B26" s="530"/>
      <c r="C26" s="525"/>
      <c r="D26" s="544"/>
      <c r="E26" s="531"/>
      <c r="F26" s="527"/>
      <c r="G26" s="544"/>
      <c r="H26" s="532"/>
      <c r="I26" s="529"/>
    </row>
    <row r="27" spans="2:9" ht="4.55" customHeight="1">
      <c r="B27" s="530"/>
      <c r="C27" s="525"/>
      <c r="D27" s="544"/>
      <c r="E27" s="122"/>
      <c r="F27" s="123"/>
      <c r="G27" s="544"/>
      <c r="H27" s="124"/>
      <c r="I27" s="125"/>
    </row>
    <row r="28" spans="2:9" s="134" customFormat="1" ht="51.8" customHeight="1">
      <c r="B28" s="536" t="s">
        <v>705</v>
      </c>
      <c r="C28" s="525"/>
      <c r="D28" s="551"/>
      <c r="E28" s="537" t="s">
        <v>706</v>
      </c>
      <c r="F28" s="527"/>
      <c r="G28" s="551"/>
      <c r="H28" s="538" t="s">
        <v>707</v>
      </c>
      <c r="I28" s="529"/>
    </row>
    <row r="29" spans="2:9" ht="4.55" customHeight="1">
      <c r="B29" s="530"/>
      <c r="C29" s="525"/>
      <c r="D29" s="544"/>
      <c r="E29" s="122"/>
      <c r="F29" s="123"/>
      <c r="G29" s="544"/>
      <c r="H29" s="124"/>
      <c r="I29" s="125"/>
    </row>
    <row r="30" spans="2:9" ht="18.8" customHeight="1">
      <c r="B30" s="130" t="s">
        <v>698</v>
      </c>
      <c r="C30" s="131"/>
      <c r="D30" s="544"/>
      <c r="E30" s="132" t="s">
        <v>698</v>
      </c>
      <c r="F30" s="123"/>
      <c r="G30" s="544"/>
      <c r="H30" s="133" t="s">
        <v>698</v>
      </c>
      <c r="I30" s="125"/>
    </row>
    <row r="31" spans="2:9" ht="18.8" customHeight="1">
      <c r="B31" s="130" t="s">
        <v>699</v>
      </c>
      <c r="C31" s="131" t="s">
        <v>700</v>
      </c>
      <c r="D31" s="544"/>
      <c r="E31" s="132" t="s">
        <v>699</v>
      </c>
      <c r="F31" s="131" t="s">
        <v>700</v>
      </c>
      <c r="G31" s="544"/>
      <c r="H31" s="133" t="s">
        <v>699</v>
      </c>
      <c r="I31" s="131" t="s">
        <v>700</v>
      </c>
    </row>
    <row r="32" spans="2:9" ht="4.55" customHeight="1">
      <c r="B32" s="530"/>
      <c r="C32" s="525"/>
      <c r="D32" s="544"/>
      <c r="E32" s="531"/>
      <c r="F32" s="527"/>
      <c r="G32" s="544"/>
      <c r="H32" s="532"/>
      <c r="I32" s="529"/>
    </row>
    <row r="33" spans="1:9" ht="18.8" customHeight="1">
      <c r="B33" s="533" t="s">
        <v>701</v>
      </c>
      <c r="C33" s="525"/>
      <c r="D33" s="544"/>
      <c r="E33" s="534" t="s">
        <v>701</v>
      </c>
      <c r="F33" s="527"/>
      <c r="G33" s="544"/>
      <c r="H33" s="535" t="s">
        <v>701</v>
      </c>
      <c r="I33" s="529"/>
    </row>
    <row r="34" spans="1:9">
      <c r="B34" s="524"/>
      <c r="C34" s="525"/>
      <c r="D34" s="544"/>
      <c r="E34" s="526"/>
      <c r="F34" s="527"/>
      <c r="G34" s="544"/>
      <c r="H34" s="528"/>
      <c r="I34" s="529"/>
    </row>
    <row r="35" spans="1:9" ht="4.55" customHeight="1">
      <c r="B35" s="530"/>
      <c r="C35" s="525"/>
      <c r="D35" s="544"/>
      <c r="E35" s="531"/>
      <c r="F35" s="527"/>
      <c r="G35" s="544"/>
      <c r="H35" s="532"/>
      <c r="I35" s="529"/>
    </row>
    <row r="36" spans="1:9" ht="15.8" customHeight="1" thickBot="1"/>
    <row r="37" spans="1:9" s="134" customFormat="1" ht="51.8" customHeight="1" thickBot="1">
      <c r="B37" s="522" t="s">
        <v>708</v>
      </c>
      <c r="C37" s="517"/>
      <c r="E37" s="523" t="s">
        <v>709</v>
      </c>
      <c r="F37" s="519"/>
      <c r="G37" s="519"/>
      <c r="H37" s="519"/>
      <c r="I37" s="517"/>
    </row>
    <row r="38" spans="1:9" s="118" customFormat="1" ht="24" customHeight="1" thickBot="1">
      <c r="A38" s="135">
        <v>1</v>
      </c>
      <c r="B38" s="516"/>
      <c r="C38" s="517"/>
      <c r="E38" s="518"/>
      <c r="F38" s="519"/>
      <c r="G38" s="519"/>
      <c r="H38" s="519"/>
      <c r="I38" s="517"/>
    </row>
    <row r="39" spans="1:9" s="118" customFormat="1" ht="24" customHeight="1" thickBot="1">
      <c r="A39" s="135">
        <v>2</v>
      </c>
      <c r="B39" s="516"/>
      <c r="C39" s="517"/>
      <c r="E39" s="518"/>
      <c r="F39" s="519"/>
      <c r="G39" s="519"/>
      <c r="H39" s="519"/>
      <c r="I39" s="517"/>
    </row>
    <row r="40" spans="1:9" ht="24" customHeight="1" thickBot="1">
      <c r="A40" s="135">
        <v>3</v>
      </c>
      <c r="B40" s="516"/>
      <c r="C40" s="517"/>
      <c r="E40" s="518"/>
      <c r="F40" s="519"/>
      <c r="G40" s="519"/>
      <c r="H40" s="519"/>
      <c r="I40" s="517"/>
    </row>
    <row r="42" spans="1:9" ht="18" customHeight="1">
      <c r="B42" s="520" t="s">
        <v>710</v>
      </c>
      <c r="C42" s="514"/>
      <c r="D42" s="514"/>
      <c r="E42" s="515"/>
      <c r="F42" s="521" t="s">
        <v>711</v>
      </c>
      <c r="G42" s="514"/>
      <c r="H42" s="514"/>
      <c r="I42" s="515"/>
    </row>
    <row r="43" spans="1:9" ht="16.5" customHeight="1">
      <c r="A43" s="118">
        <v>1</v>
      </c>
      <c r="B43" s="513"/>
      <c r="C43" s="514"/>
      <c r="D43" s="514"/>
      <c r="E43" s="515"/>
      <c r="F43" s="513"/>
      <c r="G43" s="514"/>
      <c r="H43" s="514"/>
      <c r="I43" s="515"/>
    </row>
    <row r="44" spans="1:9" ht="16.5" customHeight="1">
      <c r="A44" s="118">
        <v>2</v>
      </c>
      <c r="B44" s="513"/>
      <c r="C44" s="514"/>
      <c r="D44" s="514"/>
      <c r="E44" s="515"/>
      <c r="F44" s="513"/>
      <c r="G44" s="514"/>
      <c r="H44" s="514"/>
      <c r="I44" s="515"/>
    </row>
    <row r="45" spans="1:9" ht="16.5" customHeight="1">
      <c r="A45" s="118">
        <v>3</v>
      </c>
      <c r="B45" s="513"/>
      <c r="C45" s="514"/>
      <c r="D45" s="514"/>
      <c r="E45" s="515"/>
      <c r="F45" s="513"/>
      <c r="G45" s="514"/>
      <c r="H45" s="514"/>
      <c r="I45" s="515"/>
    </row>
    <row r="49" spans="2:2" hidden="1">
      <c r="B49" s="113" t="s">
        <v>712</v>
      </c>
    </row>
    <row r="50" spans="2:2" hidden="1">
      <c r="B50" s="113" t="s">
        <v>713</v>
      </c>
    </row>
    <row r="51" spans="2:2" hidden="1">
      <c r="B51" s="113" t="s">
        <v>714</v>
      </c>
    </row>
    <row r="52" spans="2:2" hidden="1">
      <c r="B52" s="113" t="s">
        <v>715</v>
      </c>
    </row>
    <row r="53" spans="2:2" hidden="1">
      <c r="B53" s="113" t="s">
        <v>716</v>
      </c>
    </row>
    <row r="54" spans="2:2" hidden="1">
      <c r="B54" s="113" t="s">
        <v>717</v>
      </c>
    </row>
    <row r="55" spans="2:2" hidden="1">
      <c r="B55" s="113" t="s">
        <v>718</v>
      </c>
    </row>
    <row r="56" spans="2:2" hidden="1">
      <c r="B56" s="113" t="s">
        <v>719</v>
      </c>
    </row>
    <row r="57" spans="2:2" hidden="1">
      <c r="B57" s="113" t="s">
        <v>720</v>
      </c>
    </row>
    <row r="62" spans="2:2" hidden="1">
      <c r="B62" s="113" t="s">
        <v>721</v>
      </c>
    </row>
    <row r="63" spans="2:2" hidden="1">
      <c r="B63" s="113" t="s">
        <v>700</v>
      </c>
    </row>
    <row r="64" spans="2:2" hidden="1">
      <c r="B64" s="113" t="s">
        <v>722</v>
      </c>
    </row>
  </sheetData>
  <mergeCells count="74">
    <mergeCell ref="B15:C15"/>
    <mergeCell ref="E15:F15"/>
    <mergeCell ref="H15:I15"/>
    <mergeCell ref="A1:I1"/>
    <mergeCell ref="C5:I5"/>
    <mergeCell ref="B8:C8"/>
    <mergeCell ref="D8:D35"/>
    <mergeCell ref="E8:F8"/>
    <mergeCell ref="G8:G35"/>
    <mergeCell ref="H8:I8"/>
    <mergeCell ref="B9:C9"/>
    <mergeCell ref="B10:C10"/>
    <mergeCell ref="E10:F10"/>
    <mergeCell ref="H10:I10"/>
    <mergeCell ref="B11:C11"/>
    <mergeCell ref="B14:C14"/>
    <mergeCell ref="E14:F14"/>
    <mergeCell ref="H14:I14"/>
    <mergeCell ref="B23:C23"/>
    <mergeCell ref="E23:F23"/>
    <mergeCell ref="H23:I23"/>
    <mergeCell ref="B16:C16"/>
    <mergeCell ref="E16:F16"/>
    <mergeCell ref="H16:I16"/>
    <mergeCell ref="B17:C17"/>
    <mergeCell ref="E17:F17"/>
    <mergeCell ref="H17:I17"/>
    <mergeCell ref="B18:C18"/>
    <mergeCell ref="B19:C19"/>
    <mergeCell ref="E19:F19"/>
    <mergeCell ref="H19:I19"/>
    <mergeCell ref="B20:C20"/>
    <mergeCell ref="B24:C24"/>
    <mergeCell ref="E24:F24"/>
    <mergeCell ref="H24:I24"/>
    <mergeCell ref="B25:C25"/>
    <mergeCell ref="E25:F25"/>
    <mergeCell ref="H25:I25"/>
    <mergeCell ref="B26:C26"/>
    <mergeCell ref="E26:F26"/>
    <mergeCell ref="H26:I26"/>
    <mergeCell ref="B27:C27"/>
    <mergeCell ref="B28:C28"/>
    <mergeCell ref="E28:F28"/>
    <mergeCell ref="H28:I28"/>
    <mergeCell ref="B29:C29"/>
    <mergeCell ref="B32:C32"/>
    <mergeCell ref="E32:F32"/>
    <mergeCell ref="H32:I32"/>
    <mergeCell ref="B33:C33"/>
    <mergeCell ref="E33:F33"/>
    <mergeCell ref="H33:I33"/>
    <mergeCell ref="B34:C34"/>
    <mergeCell ref="E34:F34"/>
    <mergeCell ref="H34:I34"/>
    <mergeCell ref="B35:C35"/>
    <mergeCell ref="E35:F35"/>
    <mergeCell ref="H35:I35"/>
    <mergeCell ref="B37:C37"/>
    <mergeCell ref="E37:I37"/>
    <mergeCell ref="B38:C38"/>
    <mergeCell ref="E38:I38"/>
    <mergeCell ref="B39:C39"/>
    <mergeCell ref="E39:I39"/>
    <mergeCell ref="B44:E44"/>
    <mergeCell ref="F44:I44"/>
    <mergeCell ref="B45:E45"/>
    <mergeCell ref="F45:I45"/>
    <mergeCell ref="B40:C40"/>
    <mergeCell ref="E40:I40"/>
    <mergeCell ref="B42:E42"/>
    <mergeCell ref="F42:I42"/>
    <mergeCell ref="B43:E43"/>
    <mergeCell ref="F43:I43"/>
  </mergeCells>
  <conditionalFormatting sqref="C12">
    <cfRule type="containsText" dxfId="12" priority="1" operator="containsText" text="on">
      <formula>NOT(ISERROR(SEARCH("on",C12)))</formula>
    </cfRule>
    <cfRule type="containsText" dxfId="11" priority="2" operator="containsText" text="off">
      <formula>NOT(ISERROR(SEARCH("off",C12)))</formula>
    </cfRule>
    <cfRule type="containsText" dxfId="10" priority="3" operator="containsText" text="border">
      <formula>NOT(ISERROR(SEARCH("border",C12)))</formula>
    </cfRule>
  </conditionalFormatting>
  <dataValidations count="4">
    <dataValidation type="list" allowBlank="1" showInputMessage="1" showErrorMessage="1" sqref="C13 C22 C31 F13 F22 F31 I13 I22 I31" xr:uid="{00D98BE7-5A88-4491-886A-DD2B9EC5B3AE}">
      <formula1>$B$62:$B$64</formula1>
    </dataValidation>
    <dataValidation type="list" allowBlank="1" showInputMessage="1" showErrorMessage="1" sqref="I3" xr:uid="{6B1F1F99-0631-4729-91FC-B417EFD028C4}">
      <formula1>$B$54:$B$57</formula1>
    </dataValidation>
    <dataValidation type="list" allowBlank="1" showInputMessage="1" showErrorMessage="1" sqref="C3" xr:uid="{6482DDCB-CC59-47C7-98FB-40FB723470F0}">
      <formula1>$B$52:$B$53</formula1>
    </dataValidation>
    <dataValidation type="list" allowBlank="1" showInputMessage="1" showErrorMessage="1" sqref="C12 C21 C30 F12 F21 F30 I12 I21 I30" xr:uid="{C5C758D1-3127-4042-90DC-DD1C487443AC}">
      <formula1>$B$48:$B$51</formula1>
    </dataValidation>
  </dataValidations>
  <pageMargins left="0.7" right="0.7" top="0.75" bottom="0.75" header="0.3" footer="0.3"/>
  <pageSetup paperSize="9"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201E1-2083-4C0C-9009-7206C682246A}">
  <sheetPr>
    <pageSetUpPr autoPageBreaks="0"/>
  </sheetPr>
  <dimension ref="A1:N64"/>
  <sheetViews>
    <sheetView showGridLines="0" topLeftCell="A37" zoomScaleNormal="100" workbookViewId="0">
      <selection activeCell="A62" sqref="A62:XFD64"/>
    </sheetView>
  </sheetViews>
  <sheetFormatPr defaultColWidth="9.1484375" defaultRowHeight="14.45"/>
  <cols>
    <col min="1" max="1" width="9.1484375" style="113" customWidth="1"/>
    <col min="2" max="3" width="25.75" style="113" customWidth="1"/>
    <col min="4" max="4" width="2.3984375" style="113" customWidth="1"/>
    <col min="5" max="6" width="25.75" style="113" customWidth="1"/>
    <col min="7" max="7" width="2.3984375" style="113" customWidth="1"/>
    <col min="8" max="9" width="25.75" style="113" customWidth="1"/>
    <col min="10" max="10" width="9.1484375" style="113" customWidth="1"/>
    <col min="11" max="16384" width="9.1484375" style="113"/>
  </cols>
  <sheetData>
    <row r="1" spans="1:14" ht="22.55" customHeight="1">
      <c r="A1" s="543" t="s">
        <v>687</v>
      </c>
      <c r="B1" s="544"/>
      <c r="C1" s="544"/>
      <c r="D1" s="544"/>
      <c r="E1" s="544"/>
      <c r="F1" s="544"/>
      <c r="G1" s="544"/>
      <c r="H1" s="544"/>
      <c r="I1" s="544"/>
      <c r="J1" s="114"/>
      <c r="K1" s="114"/>
      <c r="L1" s="114"/>
      <c r="M1" s="114"/>
      <c r="N1" s="114"/>
    </row>
    <row r="2" spans="1:14" ht="7.5" customHeight="1">
      <c r="A2" s="112"/>
      <c r="B2" s="112"/>
      <c r="C2" s="112"/>
      <c r="D2" s="112"/>
      <c r="E2" s="112"/>
      <c r="F2" s="112"/>
      <c r="G2" s="112"/>
      <c r="H2" s="112"/>
      <c r="I2" s="112"/>
      <c r="J2" s="112"/>
      <c r="K2" s="112"/>
      <c r="L2" s="112"/>
      <c r="M2" s="112"/>
      <c r="N2" s="112"/>
    </row>
    <row r="3" spans="1:14" s="118" customFormat="1" ht="24" customHeight="1">
      <c r="A3" s="115"/>
      <c r="B3" s="116" t="s">
        <v>688</v>
      </c>
      <c r="C3" s="117"/>
      <c r="E3" s="116" t="s">
        <v>689</v>
      </c>
      <c r="F3" s="117"/>
      <c r="H3" s="116" t="s">
        <v>690</v>
      </c>
      <c r="I3" s="117"/>
    </row>
    <row r="4" spans="1:14" ht="7.5" customHeight="1">
      <c r="A4" s="112"/>
      <c r="B4" s="112"/>
      <c r="C4" s="112"/>
      <c r="D4" s="112"/>
      <c r="E4" s="112"/>
      <c r="F4" s="112"/>
      <c r="G4" s="112"/>
      <c r="H4" s="112"/>
      <c r="I4" s="112"/>
      <c r="J4" s="112"/>
      <c r="K4" s="112"/>
      <c r="L4" s="112"/>
      <c r="M4" s="112"/>
      <c r="N4" s="112"/>
    </row>
    <row r="5" spans="1:14" s="118" customFormat="1" ht="24" customHeight="1">
      <c r="A5" s="115"/>
      <c r="B5" s="116" t="s">
        <v>691</v>
      </c>
      <c r="C5" s="545"/>
      <c r="D5" s="546"/>
      <c r="E5" s="546"/>
      <c r="F5" s="546"/>
      <c r="G5" s="546"/>
      <c r="H5" s="546"/>
      <c r="I5" s="547"/>
    </row>
    <row r="6" spans="1:14" s="118" customFormat="1" ht="24" customHeight="1">
      <c r="A6" s="115"/>
      <c r="B6" s="116"/>
      <c r="C6" s="119"/>
      <c r="D6" s="119"/>
      <c r="E6" s="119"/>
      <c r="F6" s="119"/>
      <c r="G6" s="119"/>
      <c r="H6" s="119"/>
      <c r="I6" s="119"/>
    </row>
    <row r="7" spans="1:14" ht="10.5" customHeight="1" thickBot="1">
      <c r="B7" s="120"/>
      <c r="C7" s="120"/>
      <c r="E7" s="121"/>
      <c r="F7" s="121"/>
      <c r="G7" s="121"/>
      <c r="H7" s="121"/>
      <c r="I7" s="121"/>
    </row>
    <row r="8" spans="1:14" s="114" customFormat="1" ht="22.55" customHeight="1">
      <c r="B8" s="548" t="s">
        <v>692</v>
      </c>
      <c r="C8" s="549"/>
      <c r="D8" s="543"/>
      <c r="E8" s="552" t="s">
        <v>693</v>
      </c>
      <c r="F8" s="553"/>
      <c r="G8" s="543"/>
      <c r="H8" s="554" t="s">
        <v>694</v>
      </c>
      <c r="I8" s="555"/>
    </row>
    <row r="9" spans="1:14" ht="7.5" customHeight="1">
      <c r="B9" s="524"/>
      <c r="C9" s="525"/>
      <c r="D9" s="544"/>
      <c r="E9" s="122"/>
      <c r="F9" s="123"/>
      <c r="G9" s="544"/>
      <c r="H9" s="124"/>
      <c r="I9" s="125"/>
    </row>
    <row r="10" spans="1:14" s="126" customFormat="1" ht="38.25" customHeight="1">
      <c r="B10" s="556" t="s">
        <v>695</v>
      </c>
      <c r="C10" s="525"/>
      <c r="D10" s="550"/>
      <c r="E10" s="537" t="s">
        <v>696</v>
      </c>
      <c r="F10" s="527"/>
      <c r="G10" s="550"/>
      <c r="H10" s="540" t="s">
        <v>697</v>
      </c>
      <c r="I10" s="529"/>
    </row>
    <row r="11" spans="1:14" ht="4.55" customHeight="1">
      <c r="B11" s="530"/>
      <c r="C11" s="525"/>
      <c r="D11" s="544"/>
      <c r="E11" s="127"/>
      <c r="F11" s="128"/>
      <c r="G11" s="544"/>
      <c r="H11" s="124"/>
      <c r="I11" s="129"/>
    </row>
    <row r="12" spans="1:14" ht="18.8" customHeight="1">
      <c r="B12" s="130" t="s">
        <v>698</v>
      </c>
      <c r="C12" s="131"/>
      <c r="D12" s="544"/>
      <c r="E12" s="132" t="s">
        <v>698</v>
      </c>
      <c r="F12" s="123"/>
      <c r="G12" s="544"/>
      <c r="H12" s="133" t="s">
        <v>698</v>
      </c>
      <c r="I12" s="125"/>
    </row>
    <row r="13" spans="1:14" ht="18.8" customHeight="1">
      <c r="B13" s="130" t="s">
        <v>699</v>
      </c>
      <c r="C13" s="131" t="s">
        <v>700</v>
      </c>
      <c r="D13" s="544"/>
      <c r="E13" s="132" t="s">
        <v>699</v>
      </c>
      <c r="F13" s="131" t="s">
        <v>700</v>
      </c>
      <c r="G13" s="544"/>
      <c r="H13" s="133" t="s">
        <v>699</v>
      </c>
      <c r="I13" s="131" t="s">
        <v>700</v>
      </c>
    </row>
    <row r="14" spans="1:14" ht="4.55" customHeight="1">
      <c r="B14" s="530"/>
      <c r="C14" s="525"/>
      <c r="D14" s="544"/>
      <c r="E14" s="541"/>
      <c r="F14" s="542"/>
      <c r="G14" s="544"/>
      <c r="H14" s="532"/>
      <c r="I14" s="529"/>
    </row>
    <row r="15" spans="1:14" ht="18.8" customHeight="1">
      <c r="B15" s="533" t="s">
        <v>701</v>
      </c>
      <c r="C15" s="525"/>
      <c r="D15" s="544"/>
      <c r="E15" s="534" t="s">
        <v>701</v>
      </c>
      <c r="F15" s="527"/>
      <c r="G15" s="544"/>
      <c r="H15" s="535" t="s">
        <v>701</v>
      </c>
      <c r="I15" s="529"/>
    </row>
    <row r="16" spans="1:14">
      <c r="B16" s="524"/>
      <c r="C16" s="525"/>
      <c r="D16" s="544"/>
      <c r="E16" s="526"/>
      <c r="F16" s="527"/>
      <c r="G16" s="544"/>
      <c r="H16" s="528"/>
      <c r="I16" s="529"/>
    </row>
    <row r="17" spans="2:9" ht="4.55" customHeight="1">
      <c r="B17" s="530"/>
      <c r="C17" s="525"/>
      <c r="D17" s="544"/>
      <c r="E17" s="531"/>
      <c r="F17" s="527"/>
      <c r="G17" s="544"/>
      <c r="H17" s="532"/>
      <c r="I17" s="529"/>
    </row>
    <row r="18" spans="2:9" ht="4.55" customHeight="1">
      <c r="B18" s="530"/>
      <c r="C18" s="525"/>
      <c r="D18" s="544"/>
      <c r="E18" s="122"/>
      <c r="F18" s="123"/>
      <c r="G18" s="544"/>
      <c r="H18" s="124"/>
      <c r="I18" s="125"/>
    </row>
    <row r="19" spans="2:9" s="134" customFormat="1" ht="41.3" customHeight="1">
      <c r="B19" s="536" t="s">
        <v>702</v>
      </c>
      <c r="C19" s="525"/>
      <c r="D19" s="551"/>
      <c r="E19" s="539" t="s">
        <v>703</v>
      </c>
      <c r="F19" s="527"/>
      <c r="G19" s="551"/>
      <c r="H19" s="538" t="s">
        <v>704</v>
      </c>
      <c r="I19" s="529"/>
    </row>
    <row r="20" spans="2:9" ht="4.55" customHeight="1">
      <c r="B20" s="530"/>
      <c r="C20" s="525"/>
      <c r="D20" s="544"/>
      <c r="E20" s="122"/>
      <c r="F20" s="123"/>
      <c r="G20" s="544"/>
      <c r="H20" s="124"/>
      <c r="I20" s="125"/>
    </row>
    <row r="21" spans="2:9" ht="18.8" customHeight="1">
      <c r="B21" s="130" t="s">
        <v>698</v>
      </c>
      <c r="C21" s="131"/>
      <c r="D21" s="544"/>
      <c r="E21" s="132" t="s">
        <v>698</v>
      </c>
      <c r="F21" s="123"/>
      <c r="G21" s="544"/>
      <c r="H21" s="133" t="s">
        <v>698</v>
      </c>
      <c r="I21" s="125"/>
    </row>
    <row r="22" spans="2:9" ht="18.8" customHeight="1">
      <c r="B22" s="130" t="s">
        <v>699</v>
      </c>
      <c r="C22" s="131" t="s">
        <v>700</v>
      </c>
      <c r="D22" s="544"/>
      <c r="E22" s="132" t="s">
        <v>699</v>
      </c>
      <c r="F22" s="131" t="s">
        <v>700</v>
      </c>
      <c r="G22" s="544"/>
      <c r="H22" s="133" t="s">
        <v>699</v>
      </c>
      <c r="I22" s="131" t="s">
        <v>700</v>
      </c>
    </row>
    <row r="23" spans="2:9" ht="4.55" customHeight="1">
      <c r="B23" s="530"/>
      <c r="C23" s="525"/>
      <c r="D23" s="544"/>
      <c r="E23" s="531"/>
      <c r="F23" s="527"/>
      <c r="G23" s="544"/>
      <c r="H23" s="532"/>
      <c r="I23" s="529"/>
    </row>
    <row r="24" spans="2:9" ht="18.8" customHeight="1">
      <c r="B24" s="533" t="s">
        <v>701</v>
      </c>
      <c r="C24" s="525"/>
      <c r="D24" s="544"/>
      <c r="E24" s="534" t="s">
        <v>701</v>
      </c>
      <c r="F24" s="527"/>
      <c r="G24" s="544"/>
      <c r="H24" s="535" t="s">
        <v>701</v>
      </c>
      <c r="I24" s="529"/>
    </row>
    <row r="25" spans="2:9">
      <c r="B25" s="524"/>
      <c r="C25" s="525"/>
      <c r="D25" s="544"/>
      <c r="E25" s="526"/>
      <c r="F25" s="527"/>
      <c r="G25" s="544"/>
      <c r="H25" s="528"/>
      <c r="I25" s="529"/>
    </row>
    <row r="26" spans="2:9" ht="4.55" customHeight="1">
      <c r="B26" s="530"/>
      <c r="C26" s="525"/>
      <c r="D26" s="544"/>
      <c r="E26" s="531"/>
      <c r="F26" s="527"/>
      <c r="G26" s="544"/>
      <c r="H26" s="532"/>
      <c r="I26" s="529"/>
    </row>
    <row r="27" spans="2:9" ht="4.55" customHeight="1">
      <c r="B27" s="530"/>
      <c r="C27" s="525"/>
      <c r="D27" s="544"/>
      <c r="E27" s="122"/>
      <c r="F27" s="123"/>
      <c r="G27" s="544"/>
      <c r="H27" s="124"/>
      <c r="I27" s="125"/>
    </row>
    <row r="28" spans="2:9" s="134" customFormat="1" ht="51.8" customHeight="1">
      <c r="B28" s="536" t="s">
        <v>705</v>
      </c>
      <c r="C28" s="525"/>
      <c r="D28" s="551"/>
      <c r="E28" s="537" t="s">
        <v>706</v>
      </c>
      <c r="F28" s="527"/>
      <c r="G28" s="551"/>
      <c r="H28" s="538" t="s">
        <v>707</v>
      </c>
      <c r="I28" s="529"/>
    </row>
    <row r="29" spans="2:9" ht="4.55" customHeight="1">
      <c r="B29" s="530"/>
      <c r="C29" s="525"/>
      <c r="D29" s="544"/>
      <c r="E29" s="122"/>
      <c r="F29" s="123"/>
      <c r="G29" s="544"/>
      <c r="H29" s="124"/>
      <c r="I29" s="125"/>
    </row>
    <row r="30" spans="2:9" ht="18.8" customHeight="1">
      <c r="B30" s="130" t="s">
        <v>698</v>
      </c>
      <c r="C30" s="131"/>
      <c r="D30" s="544"/>
      <c r="E30" s="132" t="s">
        <v>698</v>
      </c>
      <c r="F30" s="123"/>
      <c r="G30" s="544"/>
      <c r="H30" s="133" t="s">
        <v>698</v>
      </c>
      <c r="I30" s="125"/>
    </row>
    <row r="31" spans="2:9" ht="18.8" customHeight="1">
      <c r="B31" s="130" t="s">
        <v>699</v>
      </c>
      <c r="C31" s="131" t="s">
        <v>700</v>
      </c>
      <c r="D31" s="544"/>
      <c r="E31" s="132" t="s">
        <v>699</v>
      </c>
      <c r="F31" s="131" t="s">
        <v>700</v>
      </c>
      <c r="G31" s="544"/>
      <c r="H31" s="133" t="s">
        <v>699</v>
      </c>
      <c r="I31" s="131" t="s">
        <v>700</v>
      </c>
    </row>
    <row r="32" spans="2:9" ht="4.55" customHeight="1">
      <c r="B32" s="530"/>
      <c r="C32" s="525"/>
      <c r="D32" s="544"/>
      <c r="E32" s="531"/>
      <c r="F32" s="527"/>
      <c r="G32" s="544"/>
      <c r="H32" s="532"/>
      <c r="I32" s="529"/>
    </row>
    <row r="33" spans="1:9" ht="18.8" customHeight="1">
      <c r="B33" s="533" t="s">
        <v>701</v>
      </c>
      <c r="C33" s="525"/>
      <c r="D33" s="544"/>
      <c r="E33" s="534" t="s">
        <v>701</v>
      </c>
      <c r="F33" s="527"/>
      <c r="G33" s="544"/>
      <c r="H33" s="535" t="s">
        <v>701</v>
      </c>
      <c r="I33" s="529"/>
    </row>
    <row r="34" spans="1:9">
      <c r="B34" s="524"/>
      <c r="C34" s="525"/>
      <c r="D34" s="544"/>
      <c r="E34" s="526"/>
      <c r="F34" s="527"/>
      <c r="G34" s="544"/>
      <c r="H34" s="528"/>
      <c r="I34" s="529"/>
    </row>
    <row r="35" spans="1:9" ht="4.55" customHeight="1">
      <c r="B35" s="530"/>
      <c r="C35" s="525"/>
      <c r="D35" s="544"/>
      <c r="E35" s="531"/>
      <c r="F35" s="527"/>
      <c r="G35" s="544"/>
      <c r="H35" s="532"/>
      <c r="I35" s="529"/>
    </row>
    <row r="36" spans="1:9" ht="15.8" customHeight="1" thickBot="1"/>
    <row r="37" spans="1:9" s="134" customFormat="1" ht="51.8" customHeight="1" thickBot="1">
      <c r="B37" s="522" t="s">
        <v>708</v>
      </c>
      <c r="C37" s="517"/>
      <c r="E37" s="523" t="s">
        <v>709</v>
      </c>
      <c r="F37" s="519"/>
      <c r="G37" s="519"/>
      <c r="H37" s="519"/>
      <c r="I37" s="517"/>
    </row>
    <row r="38" spans="1:9" s="118" customFormat="1" ht="24" customHeight="1" thickBot="1">
      <c r="A38" s="135">
        <v>1</v>
      </c>
      <c r="B38" s="516"/>
      <c r="C38" s="517"/>
      <c r="E38" s="518"/>
      <c r="F38" s="519"/>
      <c r="G38" s="519"/>
      <c r="H38" s="519"/>
      <c r="I38" s="517"/>
    </row>
    <row r="39" spans="1:9" s="118" customFormat="1" ht="24" customHeight="1" thickBot="1">
      <c r="A39" s="135">
        <v>2</v>
      </c>
      <c r="B39" s="516"/>
      <c r="C39" s="517"/>
      <c r="E39" s="518"/>
      <c r="F39" s="519"/>
      <c r="G39" s="519"/>
      <c r="H39" s="519"/>
      <c r="I39" s="517"/>
    </row>
    <row r="40" spans="1:9" ht="24" customHeight="1" thickBot="1">
      <c r="A40" s="135">
        <v>3</v>
      </c>
      <c r="B40" s="516"/>
      <c r="C40" s="517"/>
      <c r="E40" s="518"/>
      <c r="F40" s="519"/>
      <c r="G40" s="519"/>
      <c r="H40" s="519"/>
      <c r="I40" s="517"/>
    </row>
    <row r="42" spans="1:9" ht="18" customHeight="1">
      <c r="B42" s="520" t="s">
        <v>710</v>
      </c>
      <c r="C42" s="514"/>
      <c r="D42" s="514"/>
      <c r="E42" s="515"/>
      <c r="F42" s="521" t="s">
        <v>711</v>
      </c>
      <c r="G42" s="514"/>
      <c r="H42" s="514"/>
      <c r="I42" s="515"/>
    </row>
    <row r="43" spans="1:9" ht="16.5" customHeight="1">
      <c r="A43" s="118">
        <v>1</v>
      </c>
      <c r="B43" s="513"/>
      <c r="C43" s="514"/>
      <c r="D43" s="514"/>
      <c r="E43" s="515"/>
      <c r="F43" s="513"/>
      <c r="G43" s="514"/>
      <c r="H43" s="514"/>
      <c r="I43" s="515"/>
    </row>
    <row r="44" spans="1:9" ht="16.5" customHeight="1">
      <c r="A44" s="118">
        <v>2</v>
      </c>
      <c r="B44" s="513"/>
      <c r="C44" s="514"/>
      <c r="D44" s="514"/>
      <c r="E44" s="515"/>
      <c r="F44" s="513"/>
      <c r="G44" s="514"/>
      <c r="H44" s="514"/>
      <c r="I44" s="515"/>
    </row>
    <row r="45" spans="1:9" ht="16.5" customHeight="1">
      <c r="A45" s="118">
        <v>3</v>
      </c>
      <c r="B45" s="513"/>
      <c r="C45" s="514"/>
      <c r="D45" s="514"/>
      <c r="E45" s="515"/>
      <c r="F45" s="513"/>
      <c r="G45" s="514"/>
      <c r="H45" s="514"/>
      <c r="I45" s="515"/>
    </row>
    <row r="49" spans="2:2" hidden="1">
      <c r="B49" s="113" t="s">
        <v>712</v>
      </c>
    </row>
    <row r="50" spans="2:2" hidden="1">
      <c r="B50" s="113" t="s">
        <v>713</v>
      </c>
    </row>
    <row r="51" spans="2:2" hidden="1">
      <c r="B51" s="113" t="s">
        <v>714</v>
      </c>
    </row>
    <row r="52" spans="2:2" hidden="1">
      <c r="B52" s="113" t="s">
        <v>715</v>
      </c>
    </row>
    <row r="53" spans="2:2" hidden="1">
      <c r="B53" s="113" t="s">
        <v>716</v>
      </c>
    </row>
    <row r="54" spans="2:2" hidden="1">
      <c r="B54" s="113" t="s">
        <v>717</v>
      </c>
    </row>
    <row r="55" spans="2:2" hidden="1">
      <c r="B55" s="113" t="s">
        <v>718</v>
      </c>
    </row>
    <row r="56" spans="2:2" hidden="1">
      <c r="B56" s="113" t="s">
        <v>719</v>
      </c>
    </row>
    <row r="57" spans="2:2" hidden="1">
      <c r="B57" s="113" t="s">
        <v>720</v>
      </c>
    </row>
    <row r="62" spans="2:2" hidden="1">
      <c r="B62" s="113" t="s">
        <v>721</v>
      </c>
    </row>
    <row r="63" spans="2:2" hidden="1">
      <c r="B63" s="113" t="s">
        <v>700</v>
      </c>
    </row>
    <row r="64" spans="2:2" hidden="1">
      <c r="B64" s="113" t="s">
        <v>722</v>
      </c>
    </row>
  </sheetData>
  <mergeCells count="74">
    <mergeCell ref="B15:C15"/>
    <mergeCell ref="E15:F15"/>
    <mergeCell ref="H15:I15"/>
    <mergeCell ref="A1:I1"/>
    <mergeCell ref="C5:I5"/>
    <mergeCell ref="B8:C8"/>
    <mergeCell ref="D8:D35"/>
    <mergeCell ref="E8:F8"/>
    <mergeCell ref="G8:G35"/>
    <mergeCell ref="H8:I8"/>
    <mergeCell ref="B9:C9"/>
    <mergeCell ref="B10:C10"/>
    <mergeCell ref="E10:F10"/>
    <mergeCell ref="H10:I10"/>
    <mergeCell ref="B11:C11"/>
    <mergeCell ref="B14:C14"/>
    <mergeCell ref="E14:F14"/>
    <mergeCell ref="H14:I14"/>
    <mergeCell ref="B23:C23"/>
    <mergeCell ref="E23:F23"/>
    <mergeCell ref="H23:I23"/>
    <mergeCell ref="B16:C16"/>
    <mergeCell ref="E16:F16"/>
    <mergeCell ref="H16:I16"/>
    <mergeCell ref="B17:C17"/>
    <mergeCell ref="E17:F17"/>
    <mergeCell ref="H17:I17"/>
    <mergeCell ref="B18:C18"/>
    <mergeCell ref="B19:C19"/>
    <mergeCell ref="E19:F19"/>
    <mergeCell ref="H19:I19"/>
    <mergeCell ref="B20:C20"/>
    <mergeCell ref="B24:C24"/>
    <mergeCell ref="E24:F24"/>
    <mergeCell ref="H24:I24"/>
    <mergeCell ref="B25:C25"/>
    <mergeCell ref="E25:F25"/>
    <mergeCell ref="H25:I25"/>
    <mergeCell ref="B26:C26"/>
    <mergeCell ref="E26:F26"/>
    <mergeCell ref="H26:I26"/>
    <mergeCell ref="B27:C27"/>
    <mergeCell ref="B28:C28"/>
    <mergeCell ref="E28:F28"/>
    <mergeCell ref="H28:I28"/>
    <mergeCell ref="B29:C29"/>
    <mergeCell ref="B32:C32"/>
    <mergeCell ref="E32:F32"/>
    <mergeCell ref="H32:I32"/>
    <mergeCell ref="B33:C33"/>
    <mergeCell ref="E33:F33"/>
    <mergeCell ref="H33:I33"/>
    <mergeCell ref="B34:C34"/>
    <mergeCell ref="E34:F34"/>
    <mergeCell ref="H34:I34"/>
    <mergeCell ref="B35:C35"/>
    <mergeCell ref="E35:F35"/>
    <mergeCell ref="H35:I35"/>
    <mergeCell ref="B37:C37"/>
    <mergeCell ref="E37:I37"/>
    <mergeCell ref="B38:C38"/>
    <mergeCell ref="E38:I38"/>
    <mergeCell ref="B39:C39"/>
    <mergeCell ref="E39:I39"/>
    <mergeCell ref="B44:E44"/>
    <mergeCell ref="F44:I44"/>
    <mergeCell ref="B45:E45"/>
    <mergeCell ref="F45:I45"/>
    <mergeCell ref="B40:C40"/>
    <mergeCell ref="E40:I40"/>
    <mergeCell ref="B42:E42"/>
    <mergeCell ref="F42:I42"/>
    <mergeCell ref="B43:E43"/>
    <mergeCell ref="F43:I43"/>
  </mergeCells>
  <conditionalFormatting sqref="C21">
    <cfRule type="containsText" dxfId="9" priority="1" operator="containsText" text="on">
      <formula>NOT(ISERROR(SEARCH("on",C21)))</formula>
    </cfRule>
    <cfRule type="containsText" dxfId="8" priority="2" operator="containsText" text="off">
      <formula>NOT(ISERROR(SEARCH("off",C21)))</formula>
    </cfRule>
    <cfRule type="containsText" dxfId="7" priority="3" operator="containsText" text="border">
      <formula>NOT(ISERROR(SEARCH("border",C21)))</formula>
    </cfRule>
  </conditionalFormatting>
  <dataValidations count="4">
    <dataValidation type="list" allowBlank="1" showInputMessage="1" showErrorMessage="1" sqref="C13 C22 C31 F13 F22 F31 I13 I22 I31" xr:uid="{E68CD8D2-F545-4B0A-8CCE-C7B54AF4B7DF}">
      <formula1>$B$62:$B$64</formula1>
    </dataValidation>
    <dataValidation type="list" allowBlank="1" showInputMessage="1" showErrorMessage="1" sqref="I3" xr:uid="{FB6723AE-D467-40CB-9955-A570CB0FEE32}">
      <formula1>$B$54:$B$57</formula1>
    </dataValidation>
    <dataValidation type="list" allowBlank="1" showInputMessage="1" showErrorMessage="1" sqref="C3" xr:uid="{8EB968A6-3667-4022-A59E-EDD9C2F10FD3}">
      <formula1>$B$52:$B$53</formula1>
    </dataValidation>
    <dataValidation type="list" allowBlank="1" showInputMessage="1" showErrorMessage="1" sqref="C12 C21 C30 F12 F21 F30 I12 I21 I30" xr:uid="{7419330E-1E43-4A7C-9AC1-80FAB05F1C9B}">
      <formula1>$B$48:$B$51</formula1>
    </dataValidation>
  </dataValidations>
  <pageMargins left="0.7" right="0.7" top="0.75" bottom="0.75" header="0.3" footer="0.3"/>
  <pageSetup paperSize="9"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BEA17-ECDC-4180-A549-25B1D8454BC4}">
  <sheetPr>
    <pageSetUpPr autoPageBreaks="0"/>
  </sheetPr>
  <dimension ref="A1:N64"/>
  <sheetViews>
    <sheetView showGridLines="0" topLeftCell="A37" zoomScaleNormal="100" workbookViewId="0">
      <selection activeCell="A62" sqref="A62:XFD64"/>
    </sheetView>
  </sheetViews>
  <sheetFormatPr defaultColWidth="9.1484375" defaultRowHeight="14.45"/>
  <cols>
    <col min="1" max="1" width="9.1484375" style="113" customWidth="1"/>
    <col min="2" max="3" width="25.75" style="113" customWidth="1"/>
    <col min="4" max="4" width="2.3984375" style="113" customWidth="1"/>
    <col min="5" max="6" width="25.75" style="113" customWidth="1"/>
    <col min="7" max="7" width="2.3984375" style="113" customWidth="1"/>
    <col min="8" max="9" width="25.75" style="113" customWidth="1"/>
    <col min="10" max="10" width="9.1484375" style="113" customWidth="1"/>
    <col min="11" max="16384" width="9.1484375" style="113"/>
  </cols>
  <sheetData>
    <row r="1" spans="1:14" ht="22.55" customHeight="1">
      <c r="A1" s="543" t="s">
        <v>687</v>
      </c>
      <c r="B1" s="544"/>
      <c r="C1" s="544"/>
      <c r="D1" s="544"/>
      <c r="E1" s="544"/>
      <c r="F1" s="544"/>
      <c r="G1" s="544"/>
      <c r="H1" s="544"/>
      <c r="I1" s="544"/>
      <c r="J1" s="114"/>
      <c r="K1" s="114"/>
      <c r="L1" s="114"/>
      <c r="M1" s="114"/>
      <c r="N1" s="114"/>
    </row>
    <row r="2" spans="1:14" ht="7.5" customHeight="1">
      <c r="A2" s="112"/>
      <c r="B2" s="112"/>
      <c r="C2" s="112"/>
      <c r="D2" s="112"/>
      <c r="E2" s="112"/>
      <c r="F2" s="112"/>
      <c r="G2" s="112"/>
      <c r="H2" s="112"/>
      <c r="I2" s="112"/>
      <c r="J2" s="112"/>
      <c r="K2" s="112"/>
      <c r="L2" s="112"/>
      <c r="M2" s="112"/>
      <c r="N2" s="112"/>
    </row>
    <row r="3" spans="1:14" s="118" customFormat="1" ht="24" customHeight="1">
      <c r="A3" s="115"/>
      <c r="B3" s="116" t="s">
        <v>688</v>
      </c>
      <c r="C3" s="117"/>
      <c r="E3" s="116" t="s">
        <v>689</v>
      </c>
      <c r="F3" s="117"/>
      <c r="H3" s="116" t="s">
        <v>690</v>
      </c>
      <c r="I3" s="117"/>
    </row>
    <row r="4" spans="1:14" ht="7.5" customHeight="1">
      <c r="A4" s="112"/>
      <c r="B4" s="112"/>
      <c r="C4" s="112"/>
      <c r="D4" s="112"/>
      <c r="E4" s="112"/>
      <c r="F4" s="112"/>
      <c r="G4" s="112"/>
      <c r="H4" s="112"/>
      <c r="I4" s="112"/>
      <c r="J4" s="112"/>
      <c r="K4" s="112"/>
      <c r="L4" s="112"/>
      <c r="M4" s="112"/>
      <c r="N4" s="112"/>
    </row>
    <row r="5" spans="1:14" s="118" customFormat="1" ht="24" customHeight="1">
      <c r="A5" s="115"/>
      <c r="B5" s="116" t="s">
        <v>691</v>
      </c>
      <c r="C5" s="545"/>
      <c r="D5" s="546"/>
      <c r="E5" s="546"/>
      <c r="F5" s="546"/>
      <c r="G5" s="546"/>
      <c r="H5" s="546"/>
      <c r="I5" s="547"/>
    </row>
    <row r="6" spans="1:14" s="118" customFormat="1" ht="24" customHeight="1">
      <c r="A6" s="115"/>
      <c r="B6" s="116"/>
      <c r="C6" s="119"/>
      <c r="D6" s="119"/>
      <c r="E6" s="119"/>
      <c r="F6" s="119"/>
      <c r="G6" s="119"/>
      <c r="H6" s="119"/>
      <c r="I6" s="119"/>
    </row>
    <row r="7" spans="1:14" ht="10.5" customHeight="1" thickBot="1">
      <c r="B7" s="120"/>
      <c r="C7" s="120"/>
      <c r="E7" s="121"/>
      <c r="F7" s="121"/>
      <c r="G7" s="121"/>
      <c r="H7" s="121"/>
      <c r="I7" s="121"/>
    </row>
    <row r="8" spans="1:14" s="114" customFormat="1" ht="22.55" customHeight="1">
      <c r="B8" s="548" t="s">
        <v>692</v>
      </c>
      <c r="C8" s="549"/>
      <c r="D8" s="543"/>
      <c r="E8" s="552" t="s">
        <v>693</v>
      </c>
      <c r="F8" s="553"/>
      <c r="G8" s="543"/>
      <c r="H8" s="554" t="s">
        <v>694</v>
      </c>
      <c r="I8" s="555"/>
    </row>
    <row r="9" spans="1:14" ht="7.5" customHeight="1">
      <c r="B9" s="524"/>
      <c r="C9" s="525"/>
      <c r="D9" s="544"/>
      <c r="E9" s="122"/>
      <c r="F9" s="123"/>
      <c r="G9" s="544"/>
      <c r="H9" s="124"/>
      <c r="I9" s="125"/>
    </row>
    <row r="10" spans="1:14" s="126" customFormat="1" ht="38.25" customHeight="1">
      <c r="B10" s="556" t="s">
        <v>695</v>
      </c>
      <c r="C10" s="525"/>
      <c r="D10" s="550"/>
      <c r="E10" s="537" t="s">
        <v>696</v>
      </c>
      <c r="F10" s="527"/>
      <c r="G10" s="550"/>
      <c r="H10" s="540" t="s">
        <v>697</v>
      </c>
      <c r="I10" s="529"/>
    </row>
    <row r="11" spans="1:14" ht="4.55" customHeight="1">
      <c r="B11" s="530"/>
      <c r="C11" s="525"/>
      <c r="D11" s="544"/>
      <c r="E11" s="127"/>
      <c r="F11" s="128"/>
      <c r="G11" s="544"/>
      <c r="H11" s="124"/>
      <c r="I11" s="129"/>
    </row>
    <row r="12" spans="1:14" ht="18.8" customHeight="1">
      <c r="B12" s="130" t="s">
        <v>698</v>
      </c>
      <c r="C12" s="131"/>
      <c r="D12" s="544"/>
      <c r="E12" s="132" t="s">
        <v>698</v>
      </c>
      <c r="F12" s="123"/>
      <c r="G12" s="544"/>
      <c r="H12" s="133" t="s">
        <v>698</v>
      </c>
      <c r="I12" s="125"/>
    </row>
    <row r="13" spans="1:14" ht="18.8" customHeight="1">
      <c r="B13" s="130" t="s">
        <v>699</v>
      </c>
      <c r="C13" s="131" t="s">
        <v>700</v>
      </c>
      <c r="D13" s="544"/>
      <c r="E13" s="132" t="s">
        <v>699</v>
      </c>
      <c r="F13" s="131" t="s">
        <v>700</v>
      </c>
      <c r="G13" s="544"/>
      <c r="H13" s="133" t="s">
        <v>699</v>
      </c>
      <c r="I13" s="131" t="s">
        <v>700</v>
      </c>
    </row>
    <row r="14" spans="1:14" ht="4.55" customHeight="1">
      <c r="B14" s="530"/>
      <c r="C14" s="525"/>
      <c r="D14" s="544"/>
      <c r="E14" s="541"/>
      <c r="F14" s="542"/>
      <c r="G14" s="544"/>
      <c r="H14" s="532"/>
      <c r="I14" s="529"/>
    </row>
    <row r="15" spans="1:14" ht="18.8" customHeight="1">
      <c r="B15" s="533" t="s">
        <v>701</v>
      </c>
      <c r="C15" s="525"/>
      <c r="D15" s="544"/>
      <c r="E15" s="534" t="s">
        <v>701</v>
      </c>
      <c r="F15" s="527"/>
      <c r="G15" s="544"/>
      <c r="H15" s="535" t="s">
        <v>701</v>
      </c>
      <c r="I15" s="529"/>
    </row>
    <row r="16" spans="1:14">
      <c r="B16" s="524"/>
      <c r="C16" s="525"/>
      <c r="D16" s="544"/>
      <c r="E16" s="526"/>
      <c r="F16" s="527"/>
      <c r="G16" s="544"/>
      <c r="H16" s="528"/>
      <c r="I16" s="529"/>
    </row>
    <row r="17" spans="2:9" ht="4.55" customHeight="1">
      <c r="B17" s="530"/>
      <c r="C17" s="525"/>
      <c r="D17" s="544"/>
      <c r="E17" s="531"/>
      <c r="F17" s="527"/>
      <c r="G17" s="544"/>
      <c r="H17" s="532"/>
      <c r="I17" s="529"/>
    </row>
    <row r="18" spans="2:9" ht="4.55" customHeight="1">
      <c r="B18" s="530"/>
      <c r="C18" s="525"/>
      <c r="D18" s="544"/>
      <c r="E18" s="122"/>
      <c r="F18" s="123"/>
      <c r="G18" s="544"/>
      <c r="H18" s="124"/>
      <c r="I18" s="125"/>
    </row>
    <row r="19" spans="2:9" s="134" customFormat="1" ht="41.3" customHeight="1">
      <c r="B19" s="536" t="s">
        <v>702</v>
      </c>
      <c r="C19" s="525"/>
      <c r="D19" s="551"/>
      <c r="E19" s="539" t="s">
        <v>703</v>
      </c>
      <c r="F19" s="527"/>
      <c r="G19" s="551"/>
      <c r="H19" s="538" t="s">
        <v>704</v>
      </c>
      <c r="I19" s="529"/>
    </row>
    <row r="20" spans="2:9" ht="4.55" customHeight="1">
      <c r="B20" s="530"/>
      <c r="C20" s="525"/>
      <c r="D20" s="544"/>
      <c r="E20" s="122"/>
      <c r="F20" s="123"/>
      <c r="G20" s="544"/>
      <c r="H20" s="124"/>
      <c r="I20" s="125"/>
    </row>
    <row r="21" spans="2:9" ht="18.8" customHeight="1">
      <c r="B21" s="130" t="s">
        <v>698</v>
      </c>
      <c r="C21" s="131"/>
      <c r="D21" s="544"/>
      <c r="E21" s="132" t="s">
        <v>698</v>
      </c>
      <c r="F21" s="123"/>
      <c r="G21" s="544"/>
      <c r="H21" s="133" t="s">
        <v>698</v>
      </c>
      <c r="I21" s="125"/>
    </row>
    <row r="22" spans="2:9" ht="18.8" customHeight="1">
      <c r="B22" s="130" t="s">
        <v>699</v>
      </c>
      <c r="C22" s="131" t="s">
        <v>700</v>
      </c>
      <c r="D22" s="544"/>
      <c r="E22" s="132" t="s">
        <v>699</v>
      </c>
      <c r="F22" s="131" t="s">
        <v>700</v>
      </c>
      <c r="G22" s="544"/>
      <c r="H22" s="133" t="s">
        <v>699</v>
      </c>
      <c r="I22" s="131" t="s">
        <v>700</v>
      </c>
    </row>
    <row r="23" spans="2:9" ht="4.55" customHeight="1">
      <c r="B23" s="530"/>
      <c r="C23" s="525"/>
      <c r="D23" s="544"/>
      <c r="E23" s="531"/>
      <c r="F23" s="527"/>
      <c r="G23" s="544"/>
      <c r="H23" s="532"/>
      <c r="I23" s="529"/>
    </row>
    <row r="24" spans="2:9" ht="18.8" customHeight="1">
      <c r="B24" s="533" t="s">
        <v>701</v>
      </c>
      <c r="C24" s="525"/>
      <c r="D24" s="544"/>
      <c r="E24" s="534" t="s">
        <v>701</v>
      </c>
      <c r="F24" s="527"/>
      <c r="G24" s="544"/>
      <c r="H24" s="535" t="s">
        <v>701</v>
      </c>
      <c r="I24" s="529"/>
    </row>
    <row r="25" spans="2:9">
      <c r="B25" s="524"/>
      <c r="C25" s="525"/>
      <c r="D25" s="544"/>
      <c r="E25" s="526"/>
      <c r="F25" s="527"/>
      <c r="G25" s="544"/>
      <c r="H25" s="528"/>
      <c r="I25" s="529"/>
    </row>
    <row r="26" spans="2:9" ht="4.55" customHeight="1">
      <c r="B26" s="530"/>
      <c r="C26" s="525"/>
      <c r="D26" s="544"/>
      <c r="E26" s="531"/>
      <c r="F26" s="527"/>
      <c r="G26" s="544"/>
      <c r="H26" s="532"/>
      <c r="I26" s="529"/>
    </row>
    <row r="27" spans="2:9" ht="4.55" customHeight="1">
      <c r="B27" s="530"/>
      <c r="C27" s="525"/>
      <c r="D27" s="544"/>
      <c r="E27" s="122"/>
      <c r="F27" s="123"/>
      <c r="G27" s="544"/>
      <c r="H27" s="124"/>
      <c r="I27" s="125"/>
    </row>
    <row r="28" spans="2:9" s="134" customFormat="1" ht="51.8" customHeight="1">
      <c r="B28" s="536" t="s">
        <v>705</v>
      </c>
      <c r="C28" s="525"/>
      <c r="D28" s="551"/>
      <c r="E28" s="537" t="s">
        <v>706</v>
      </c>
      <c r="F28" s="527"/>
      <c r="G28" s="551"/>
      <c r="H28" s="538" t="s">
        <v>707</v>
      </c>
      <c r="I28" s="529"/>
    </row>
    <row r="29" spans="2:9" ht="4.55" customHeight="1">
      <c r="B29" s="530"/>
      <c r="C29" s="525"/>
      <c r="D29" s="544"/>
      <c r="E29" s="122"/>
      <c r="F29" s="123"/>
      <c r="G29" s="544"/>
      <c r="H29" s="124"/>
      <c r="I29" s="125"/>
    </row>
    <row r="30" spans="2:9" ht="18.8" customHeight="1">
      <c r="B30" s="130" t="s">
        <v>698</v>
      </c>
      <c r="C30" s="131"/>
      <c r="D30" s="544"/>
      <c r="E30" s="132" t="s">
        <v>698</v>
      </c>
      <c r="F30" s="123"/>
      <c r="G30" s="544"/>
      <c r="H30" s="133" t="s">
        <v>698</v>
      </c>
      <c r="I30" s="125"/>
    </row>
    <row r="31" spans="2:9" ht="18.8" customHeight="1">
      <c r="B31" s="130" t="s">
        <v>699</v>
      </c>
      <c r="C31" s="131" t="s">
        <v>700</v>
      </c>
      <c r="D31" s="544"/>
      <c r="E31" s="132" t="s">
        <v>699</v>
      </c>
      <c r="F31" s="131" t="s">
        <v>700</v>
      </c>
      <c r="G31" s="544"/>
      <c r="H31" s="133" t="s">
        <v>699</v>
      </c>
      <c r="I31" s="131" t="s">
        <v>700</v>
      </c>
    </row>
    <row r="32" spans="2:9" ht="4.55" customHeight="1">
      <c r="B32" s="530"/>
      <c r="C32" s="525"/>
      <c r="D32" s="544"/>
      <c r="E32" s="531"/>
      <c r="F32" s="527"/>
      <c r="G32" s="544"/>
      <c r="H32" s="532"/>
      <c r="I32" s="529"/>
    </row>
    <row r="33" spans="1:9" ht="18.8" customHeight="1">
      <c r="B33" s="533" t="s">
        <v>701</v>
      </c>
      <c r="C33" s="525"/>
      <c r="D33" s="544"/>
      <c r="E33" s="534" t="s">
        <v>701</v>
      </c>
      <c r="F33" s="527"/>
      <c r="G33" s="544"/>
      <c r="H33" s="535" t="s">
        <v>701</v>
      </c>
      <c r="I33" s="529"/>
    </row>
    <row r="34" spans="1:9">
      <c r="B34" s="524"/>
      <c r="C34" s="525"/>
      <c r="D34" s="544"/>
      <c r="E34" s="526"/>
      <c r="F34" s="527"/>
      <c r="G34" s="544"/>
      <c r="H34" s="528"/>
      <c r="I34" s="529"/>
    </row>
    <row r="35" spans="1:9" ht="4.55" customHeight="1">
      <c r="B35" s="530"/>
      <c r="C35" s="525"/>
      <c r="D35" s="544"/>
      <c r="E35" s="531"/>
      <c r="F35" s="527"/>
      <c r="G35" s="544"/>
      <c r="H35" s="532"/>
      <c r="I35" s="529"/>
    </row>
    <row r="36" spans="1:9" ht="15.8" customHeight="1" thickBot="1"/>
    <row r="37" spans="1:9" s="134" customFormat="1" ht="51.8" customHeight="1" thickBot="1">
      <c r="B37" s="522" t="s">
        <v>708</v>
      </c>
      <c r="C37" s="517"/>
      <c r="E37" s="523" t="s">
        <v>709</v>
      </c>
      <c r="F37" s="519"/>
      <c r="G37" s="519"/>
      <c r="H37" s="519"/>
      <c r="I37" s="517"/>
    </row>
    <row r="38" spans="1:9" s="118" customFormat="1" ht="24" customHeight="1" thickBot="1">
      <c r="A38" s="135">
        <v>1</v>
      </c>
      <c r="B38" s="516"/>
      <c r="C38" s="517"/>
      <c r="E38" s="518"/>
      <c r="F38" s="519"/>
      <c r="G38" s="519"/>
      <c r="H38" s="519"/>
      <c r="I38" s="517"/>
    </row>
    <row r="39" spans="1:9" s="118" customFormat="1" ht="24" customHeight="1" thickBot="1">
      <c r="A39" s="135">
        <v>2</v>
      </c>
      <c r="B39" s="516"/>
      <c r="C39" s="517"/>
      <c r="E39" s="518"/>
      <c r="F39" s="519"/>
      <c r="G39" s="519"/>
      <c r="H39" s="519"/>
      <c r="I39" s="517"/>
    </row>
    <row r="40" spans="1:9" ht="24" customHeight="1" thickBot="1">
      <c r="A40" s="135">
        <v>3</v>
      </c>
      <c r="B40" s="516"/>
      <c r="C40" s="517"/>
      <c r="E40" s="518"/>
      <c r="F40" s="519"/>
      <c r="G40" s="519"/>
      <c r="H40" s="519"/>
      <c r="I40" s="517"/>
    </row>
    <row r="42" spans="1:9" ht="18" customHeight="1">
      <c r="B42" s="520" t="s">
        <v>710</v>
      </c>
      <c r="C42" s="514"/>
      <c r="D42" s="514"/>
      <c r="E42" s="515"/>
      <c r="F42" s="521" t="s">
        <v>711</v>
      </c>
      <c r="G42" s="514"/>
      <c r="H42" s="514"/>
      <c r="I42" s="515"/>
    </row>
    <row r="43" spans="1:9" ht="16.5" customHeight="1">
      <c r="A43" s="118">
        <v>1</v>
      </c>
      <c r="B43" s="513"/>
      <c r="C43" s="514"/>
      <c r="D43" s="514"/>
      <c r="E43" s="515"/>
      <c r="F43" s="513"/>
      <c r="G43" s="514"/>
      <c r="H43" s="514"/>
      <c r="I43" s="515"/>
    </row>
    <row r="44" spans="1:9" ht="16.5" customHeight="1">
      <c r="A44" s="118">
        <v>2</v>
      </c>
      <c r="B44" s="513"/>
      <c r="C44" s="514"/>
      <c r="D44" s="514"/>
      <c r="E44" s="515"/>
      <c r="F44" s="513"/>
      <c r="G44" s="514"/>
      <c r="H44" s="514"/>
      <c r="I44" s="515"/>
    </row>
    <row r="45" spans="1:9" ht="16.5" customHeight="1">
      <c r="A45" s="118">
        <v>3</v>
      </c>
      <c r="B45" s="513"/>
      <c r="C45" s="514"/>
      <c r="D45" s="514"/>
      <c r="E45" s="515"/>
      <c r="F45" s="513"/>
      <c r="G45" s="514"/>
      <c r="H45" s="514"/>
      <c r="I45" s="515"/>
    </row>
    <row r="49" spans="2:2" hidden="1">
      <c r="B49" s="113" t="s">
        <v>712</v>
      </c>
    </row>
    <row r="50" spans="2:2" hidden="1">
      <c r="B50" s="113" t="s">
        <v>713</v>
      </c>
    </row>
    <row r="51" spans="2:2" hidden="1">
      <c r="B51" s="113" t="s">
        <v>714</v>
      </c>
    </row>
    <row r="52" spans="2:2" hidden="1">
      <c r="B52" s="113" t="s">
        <v>715</v>
      </c>
    </row>
    <row r="53" spans="2:2" hidden="1">
      <c r="B53" s="113" t="s">
        <v>716</v>
      </c>
    </row>
    <row r="54" spans="2:2" hidden="1">
      <c r="B54" s="113" t="s">
        <v>717</v>
      </c>
    </row>
    <row r="55" spans="2:2" hidden="1">
      <c r="B55" s="113" t="s">
        <v>718</v>
      </c>
    </row>
    <row r="56" spans="2:2" hidden="1">
      <c r="B56" s="113" t="s">
        <v>719</v>
      </c>
    </row>
    <row r="57" spans="2:2" hidden="1">
      <c r="B57" s="113" t="s">
        <v>720</v>
      </c>
    </row>
    <row r="62" spans="2:2" hidden="1">
      <c r="B62" s="113" t="s">
        <v>721</v>
      </c>
    </row>
    <row r="63" spans="2:2" hidden="1">
      <c r="B63" s="113" t="s">
        <v>700</v>
      </c>
    </row>
    <row r="64" spans="2:2" hidden="1">
      <c r="B64" s="113" t="s">
        <v>722</v>
      </c>
    </row>
  </sheetData>
  <mergeCells count="74">
    <mergeCell ref="B15:C15"/>
    <mergeCell ref="E15:F15"/>
    <mergeCell ref="H15:I15"/>
    <mergeCell ref="A1:I1"/>
    <mergeCell ref="C5:I5"/>
    <mergeCell ref="B8:C8"/>
    <mergeCell ref="D8:D35"/>
    <mergeCell ref="E8:F8"/>
    <mergeCell ref="G8:G35"/>
    <mergeCell ref="H8:I8"/>
    <mergeCell ref="B9:C9"/>
    <mergeCell ref="B10:C10"/>
    <mergeCell ref="E10:F10"/>
    <mergeCell ref="H10:I10"/>
    <mergeCell ref="B11:C11"/>
    <mergeCell ref="B14:C14"/>
    <mergeCell ref="E14:F14"/>
    <mergeCell ref="H14:I14"/>
    <mergeCell ref="B23:C23"/>
    <mergeCell ref="E23:F23"/>
    <mergeCell ref="H23:I23"/>
    <mergeCell ref="B16:C16"/>
    <mergeCell ref="E16:F16"/>
    <mergeCell ref="H16:I16"/>
    <mergeCell ref="B17:C17"/>
    <mergeCell ref="E17:F17"/>
    <mergeCell ref="H17:I17"/>
    <mergeCell ref="B18:C18"/>
    <mergeCell ref="B19:C19"/>
    <mergeCell ref="E19:F19"/>
    <mergeCell ref="H19:I19"/>
    <mergeCell ref="B20:C20"/>
    <mergeCell ref="B24:C24"/>
    <mergeCell ref="E24:F24"/>
    <mergeCell ref="H24:I24"/>
    <mergeCell ref="B25:C25"/>
    <mergeCell ref="E25:F25"/>
    <mergeCell ref="H25:I25"/>
    <mergeCell ref="B26:C26"/>
    <mergeCell ref="E26:F26"/>
    <mergeCell ref="H26:I26"/>
    <mergeCell ref="B27:C27"/>
    <mergeCell ref="B28:C28"/>
    <mergeCell ref="E28:F28"/>
    <mergeCell ref="H28:I28"/>
    <mergeCell ref="B29:C29"/>
    <mergeCell ref="B32:C32"/>
    <mergeCell ref="E32:F32"/>
    <mergeCell ref="H32:I32"/>
    <mergeCell ref="B33:C33"/>
    <mergeCell ref="E33:F33"/>
    <mergeCell ref="H33:I33"/>
    <mergeCell ref="B34:C34"/>
    <mergeCell ref="E34:F34"/>
    <mergeCell ref="H34:I34"/>
    <mergeCell ref="B35:C35"/>
    <mergeCell ref="E35:F35"/>
    <mergeCell ref="H35:I35"/>
    <mergeCell ref="B37:C37"/>
    <mergeCell ref="E37:I37"/>
    <mergeCell ref="B38:C38"/>
    <mergeCell ref="E38:I38"/>
    <mergeCell ref="B39:C39"/>
    <mergeCell ref="E39:I39"/>
    <mergeCell ref="B44:E44"/>
    <mergeCell ref="F44:I44"/>
    <mergeCell ref="B45:E45"/>
    <mergeCell ref="F45:I45"/>
    <mergeCell ref="B40:C40"/>
    <mergeCell ref="E40:I40"/>
    <mergeCell ref="B42:E42"/>
    <mergeCell ref="F42:I42"/>
    <mergeCell ref="B43:E43"/>
    <mergeCell ref="F43:I43"/>
  </mergeCells>
  <conditionalFormatting sqref="C30">
    <cfRule type="containsText" dxfId="6" priority="1" operator="containsText" text="on">
      <formula>NOT(ISERROR(SEARCH("on",C30)))</formula>
    </cfRule>
    <cfRule type="containsText" dxfId="5" priority="2" operator="containsText" text="off">
      <formula>NOT(ISERROR(SEARCH("off",C30)))</formula>
    </cfRule>
    <cfRule type="containsText" dxfId="4" priority="3" operator="containsText" text="border">
      <formula>NOT(ISERROR(SEARCH("border",C30)))</formula>
    </cfRule>
  </conditionalFormatting>
  <dataValidations count="4">
    <dataValidation type="list" allowBlank="1" showInputMessage="1" showErrorMessage="1" sqref="C13 C22 C31 F13 F22 F31 I13 I22 I31" xr:uid="{9ABC8737-F246-4046-8FC9-9ABA52C6E37F}">
      <formula1>$B$62:$B$64</formula1>
    </dataValidation>
    <dataValidation type="list" allowBlank="1" showInputMessage="1" showErrorMessage="1" sqref="I3" xr:uid="{42235821-1D6E-45CE-8CF6-AE16A14D025B}">
      <formula1>$B$54:$B$57</formula1>
    </dataValidation>
    <dataValidation type="list" allowBlank="1" showInputMessage="1" showErrorMessage="1" sqref="C3" xr:uid="{BC407143-C69D-4678-AFFF-80F91FC98ADB}">
      <formula1>$B$52:$B$53</formula1>
    </dataValidation>
    <dataValidation type="list" allowBlank="1" showInputMessage="1" showErrorMessage="1" sqref="C12 C21 C30 F12 F21 F30 I12 I21 I30" xr:uid="{15F24C6D-DD84-4FC4-A272-18FFC1250879}">
      <formula1>$B$48:$B$51</formula1>
    </dataValidation>
  </dataValidations>
  <pageMargins left="0.7" right="0.7"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529D3-AE57-4617-A3C5-21C37937C930}">
  <dimension ref="A1:O113"/>
  <sheetViews>
    <sheetView workbookViewId="0">
      <pane ySplit="1" topLeftCell="A2" activePane="bottomLeft" state="frozen"/>
      <selection pane="bottomLeft" activeCell="R6" sqref="R6"/>
    </sheetView>
  </sheetViews>
  <sheetFormatPr defaultColWidth="9.1484375" defaultRowHeight="12.55"/>
  <cols>
    <col min="1" max="1" width="12.3984375" style="48" customWidth="1"/>
    <col min="2" max="2" width="19.25" style="48" customWidth="1"/>
    <col min="3" max="3" width="10" style="163" customWidth="1"/>
    <col min="4" max="4" width="9.546875" style="163" customWidth="1"/>
    <col min="5" max="5" width="12.75" style="163" customWidth="1"/>
    <col min="6" max="6" width="13.1484375" style="157" customWidth="1"/>
    <col min="7" max="7" width="12" style="163" customWidth="1"/>
    <col min="8" max="8" width="9" style="157" customWidth="1"/>
    <col min="9" max="9" width="11.25" style="163" customWidth="1"/>
    <col min="10" max="10" width="7.84765625" style="157" customWidth="1"/>
    <col min="11" max="11" width="7.25" style="157" customWidth="1"/>
    <col min="12" max="12" width="12.1484375" style="163" customWidth="1"/>
    <col min="13" max="13" width="9.75" style="157" customWidth="1"/>
    <col min="14" max="14" width="29.1484375" style="48" customWidth="1"/>
    <col min="15" max="15" width="20.3984375" style="48" customWidth="1"/>
    <col min="16" max="16" width="9.1484375" style="48" customWidth="1"/>
    <col min="17" max="16384" width="9.1484375" style="48"/>
  </cols>
  <sheetData>
    <row r="1" spans="1:15" ht="51.05" customHeight="1">
      <c r="A1" s="136" t="s">
        <v>723</v>
      </c>
      <c r="B1" s="137" t="s">
        <v>724</v>
      </c>
      <c r="C1" s="136" t="s">
        <v>725</v>
      </c>
      <c r="D1" s="136" t="s">
        <v>726</v>
      </c>
      <c r="E1" s="136" t="s">
        <v>727</v>
      </c>
      <c r="F1" s="136" t="s">
        <v>728</v>
      </c>
      <c r="G1" s="136" t="s">
        <v>729</v>
      </c>
      <c r="H1" s="136" t="s">
        <v>730</v>
      </c>
      <c r="I1" s="136" t="s">
        <v>731</v>
      </c>
      <c r="J1" s="136" t="s">
        <v>732</v>
      </c>
      <c r="K1" s="136" t="s">
        <v>733</v>
      </c>
      <c r="L1" s="136" t="s">
        <v>734</v>
      </c>
      <c r="M1" s="138" t="s">
        <v>735</v>
      </c>
      <c r="N1" s="139" t="s">
        <v>736</v>
      </c>
      <c r="O1" s="136" t="s">
        <v>737</v>
      </c>
    </row>
    <row r="2" spans="1:15" ht="21" customHeight="1">
      <c r="A2" s="140" t="s">
        <v>738</v>
      </c>
      <c r="B2" s="141" t="s">
        <v>739</v>
      </c>
      <c r="C2" s="142">
        <v>11</v>
      </c>
      <c r="D2" s="143">
        <v>18</v>
      </c>
      <c r="E2" s="144">
        <v>0</v>
      </c>
      <c r="F2" s="144">
        <v>0</v>
      </c>
      <c r="G2" s="140">
        <v>0</v>
      </c>
      <c r="H2" s="144">
        <v>0</v>
      </c>
      <c r="I2" s="140">
        <v>0</v>
      </c>
      <c r="J2" s="143">
        <v>9</v>
      </c>
      <c r="K2" s="145">
        <v>4</v>
      </c>
      <c r="L2" s="144">
        <v>0</v>
      </c>
      <c r="M2" s="144">
        <v>0</v>
      </c>
      <c r="N2" s="146" t="s">
        <v>740</v>
      </c>
      <c r="O2" s="140">
        <v>0</v>
      </c>
    </row>
    <row r="3" spans="1:15" ht="21" customHeight="1">
      <c r="A3" s="140" t="s">
        <v>741</v>
      </c>
      <c r="B3" s="141" t="s">
        <v>742</v>
      </c>
      <c r="C3" s="142">
        <v>3</v>
      </c>
      <c r="D3" s="143">
        <v>6</v>
      </c>
      <c r="E3" s="144">
        <v>0</v>
      </c>
      <c r="F3" s="144">
        <v>0</v>
      </c>
      <c r="G3" s="140">
        <v>0</v>
      </c>
      <c r="H3" s="144">
        <v>0</v>
      </c>
      <c r="I3" s="140">
        <v>0</v>
      </c>
      <c r="J3" s="143">
        <v>3</v>
      </c>
      <c r="K3" s="145">
        <v>3</v>
      </c>
      <c r="L3" s="144">
        <v>0</v>
      </c>
      <c r="M3" s="144">
        <v>0</v>
      </c>
      <c r="N3" s="146" t="s">
        <v>743</v>
      </c>
      <c r="O3" s="140">
        <v>0</v>
      </c>
    </row>
    <row r="4" spans="1:15" ht="21" customHeight="1">
      <c r="A4" s="140" t="s">
        <v>744</v>
      </c>
      <c r="B4" s="141" t="s">
        <v>745</v>
      </c>
      <c r="C4" s="142">
        <v>7</v>
      </c>
      <c r="D4" s="143">
        <v>13</v>
      </c>
      <c r="E4" s="144">
        <v>2</v>
      </c>
      <c r="F4" s="144">
        <v>0</v>
      </c>
      <c r="G4" s="140">
        <v>0</v>
      </c>
      <c r="H4" s="144">
        <v>0</v>
      </c>
      <c r="I4" s="140">
        <v>0</v>
      </c>
      <c r="J4" s="143">
        <v>17</v>
      </c>
      <c r="K4" s="145">
        <v>3</v>
      </c>
      <c r="L4" s="144">
        <v>0</v>
      </c>
      <c r="M4" s="144">
        <v>0</v>
      </c>
      <c r="N4" s="146" t="s">
        <v>743</v>
      </c>
      <c r="O4" s="140">
        <v>0</v>
      </c>
    </row>
    <row r="5" spans="1:15" ht="21" customHeight="1">
      <c r="A5" s="140" t="s">
        <v>746</v>
      </c>
      <c r="B5" s="141" t="s">
        <v>747</v>
      </c>
      <c r="C5" s="142">
        <v>6</v>
      </c>
      <c r="D5" s="143">
        <v>8</v>
      </c>
      <c r="E5" s="144">
        <v>0</v>
      </c>
      <c r="F5" s="144">
        <v>0</v>
      </c>
      <c r="G5" s="140">
        <v>0</v>
      </c>
      <c r="H5" s="144">
        <v>0</v>
      </c>
      <c r="I5" s="140">
        <v>0</v>
      </c>
      <c r="J5" s="143">
        <v>4</v>
      </c>
      <c r="K5" s="145">
        <v>3</v>
      </c>
      <c r="L5" s="144">
        <v>0</v>
      </c>
      <c r="M5" s="144">
        <v>0</v>
      </c>
      <c r="N5" s="146" t="s">
        <v>740</v>
      </c>
      <c r="O5" s="140">
        <v>0</v>
      </c>
    </row>
    <row r="6" spans="1:15" ht="21" customHeight="1">
      <c r="A6" s="140" t="s">
        <v>748</v>
      </c>
      <c r="B6" s="141" t="s">
        <v>749</v>
      </c>
      <c r="C6" s="142">
        <v>26</v>
      </c>
      <c r="D6" s="143">
        <v>30</v>
      </c>
      <c r="E6" s="144">
        <v>0</v>
      </c>
      <c r="F6" s="144">
        <v>0</v>
      </c>
      <c r="G6" s="140">
        <v>1</v>
      </c>
      <c r="H6" s="144">
        <v>2</v>
      </c>
      <c r="I6" s="140">
        <v>0</v>
      </c>
      <c r="J6" s="143">
        <v>24</v>
      </c>
      <c r="K6" s="145">
        <v>11</v>
      </c>
      <c r="L6" s="144">
        <v>0</v>
      </c>
      <c r="M6" s="144">
        <v>0</v>
      </c>
      <c r="N6" s="146" t="s">
        <v>740</v>
      </c>
      <c r="O6" s="140">
        <v>0</v>
      </c>
    </row>
    <row r="7" spans="1:15" ht="21" customHeight="1">
      <c r="A7" s="140" t="s">
        <v>750</v>
      </c>
      <c r="B7" s="141" t="s">
        <v>751</v>
      </c>
      <c r="C7" s="142">
        <v>5</v>
      </c>
      <c r="D7" s="143">
        <v>14</v>
      </c>
      <c r="E7" s="144">
        <v>0</v>
      </c>
      <c r="F7" s="144">
        <v>0</v>
      </c>
      <c r="G7" s="140">
        <v>1</v>
      </c>
      <c r="H7" s="144">
        <v>1</v>
      </c>
      <c r="I7" s="140">
        <v>0</v>
      </c>
      <c r="J7" s="143">
        <v>9</v>
      </c>
      <c r="K7" s="145">
        <v>3</v>
      </c>
      <c r="L7" s="144">
        <v>0</v>
      </c>
      <c r="M7" s="144">
        <v>0</v>
      </c>
      <c r="N7" s="146" t="s">
        <v>740</v>
      </c>
      <c r="O7" s="140">
        <v>0</v>
      </c>
    </row>
    <row r="8" spans="1:15" ht="21" customHeight="1">
      <c r="A8" s="140" t="s">
        <v>752</v>
      </c>
      <c r="B8" s="141" t="s">
        <v>753</v>
      </c>
      <c r="C8" s="142">
        <v>9</v>
      </c>
      <c r="D8" s="143">
        <v>17</v>
      </c>
      <c r="E8" s="144">
        <v>0</v>
      </c>
      <c r="F8" s="144">
        <v>0</v>
      </c>
      <c r="G8" s="140">
        <v>0</v>
      </c>
      <c r="H8" s="144">
        <v>0</v>
      </c>
      <c r="I8" s="140">
        <v>0</v>
      </c>
      <c r="J8" s="143">
        <v>10</v>
      </c>
      <c r="K8" s="145">
        <v>5</v>
      </c>
      <c r="L8" s="144">
        <v>0</v>
      </c>
      <c r="M8" s="144">
        <v>0</v>
      </c>
      <c r="N8" s="146" t="s">
        <v>740</v>
      </c>
      <c r="O8" s="140">
        <v>0</v>
      </c>
    </row>
    <row r="9" spans="1:15" ht="21" customHeight="1">
      <c r="A9" s="140" t="s">
        <v>754</v>
      </c>
      <c r="B9" s="141" t="s">
        <v>755</v>
      </c>
      <c r="C9" s="142">
        <v>19</v>
      </c>
      <c r="D9" s="143">
        <v>30</v>
      </c>
      <c r="E9" s="144">
        <v>0</v>
      </c>
      <c r="F9" s="144">
        <v>0</v>
      </c>
      <c r="G9" s="140">
        <v>1</v>
      </c>
      <c r="H9" s="144">
        <v>1</v>
      </c>
      <c r="I9" s="140">
        <v>3</v>
      </c>
      <c r="J9" s="143">
        <v>37</v>
      </c>
      <c r="K9" s="145">
        <v>11</v>
      </c>
      <c r="L9" s="144">
        <v>0</v>
      </c>
      <c r="M9" s="144">
        <v>0</v>
      </c>
      <c r="N9" s="146" t="s">
        <v>743</v>
      </c>
      <c r="O9" s="140">
        <v>0</v>
      </c>
    </row>
    <row r="10" spans="1:15" ht="21" customHeight="1">
      <c r="A10" s="140" t="s">
        <v>756</v>
      </c>
      <c r="B10" s="141" t="s">
        <v>757</v>
      </c>
      <c r="C10" s="142">
        <v>4</v>
      </c>
      <c r="D10" s="143">
        <v>6</v>
      </c>
      <c r="E10" s="144">
        <v>0</v>
      </c>
      <c r="F10" s="144">
        <v>0</v>
      </c>
      <c r="G10" s="140">
        <v>0</v>
      </c>
      <c r="H10" s="144">
        <v>0</v>
      </c>
      <c r="I10" s="140">
        <v>0</v>
      </c>
      <c r="J10" s="143">
        <v>4</v>
      </c>
      <c r="K10" s="145">
        <v>1</v>
      </c>
      <c r="L10" s="144">
        <v>1</v>
      </c>
      <c r="M10" s="144">
        <v>0</v>
      </c>
      <c r="N10" s="146" t="s">
        <v>743</v>
      </c>
      <c r="O10" s="140">
        <v>0</v>
      </c>
    </row>
    <row r="11" spans="1:15" ht="21" customHeight="1">
      <c r="A11" s="140" t="s">
        <v>758</v>
      </c>
      <c r="B11" s="141" t="s">
        <v>759</v>
      </c>
      <c r="C11" s="142">
        <v>7</v>
      </c>
      <c r="D11" s="143">
        <v>6</v>
      </c>
      <c r="E11" s="144">
        <v>1</v>
      </c>
      <c r="F11" s="144">
        <v>0</v>
      </c>
      <c r="G11" s="140">
        <v>0</v>
      </c>
      <c r="H11" s="144">
        <v>0</v>
      </c>
      <c r="I11" s="140">
        <v>0</v>
      </c>
      <c r="J11" s="143">
        <v>2</v>
      </c>
      <c r="K11" s="145">
        <v>3</v>
      </c>
      <c r="L11" s="144">
        <v>0</v>
      </c>
      <c r="M11" s="144">
        <v>0</v>
      </c>
      <c r="N11" s="146" t="s">
        <v>743</v>
      </c>
      <c r="O11" s="140">
        <v>0</v>
      </c>
    </row>
    <row r="12" spans="1:15" ht="21" customHeight="1">
      <c r="A12" s="140" t="s">
        <v>760</v>
      </c>
      <c r="B12" s="141" t="s">
        <v>761</v>
      </c>
      <c r="C12" s="142">
        <v>13</v>
      </c>
      <c r="D12" s="143">
        <v>19</v>
      </c>
      <c r="E12" s="144">
        <v>0</v>
      </c>
      <c r="F12" s="144">
        <v>0</v>
      </c>
      <c r="G12" s="140">
        <v>0</v>
      </c>
      <c r="H12" s="144">
        <v>0</v>
      </c>
      <c r="I12" s="140">
        <v>0</v>
      </c>
      <c r="J12" s="143">
        <v>13</v>
      </c>
      <c r="K12" s="145">
        <v>3</v>
      </c>
      <c r="L12" s="144">
        <v>0</v>
      </c>
      <c r="M12" s="144">
        <v>0</v>
      </c>
      <c r="N12" s="146" t="s">
        <v>740</v>
      </c>
      <c r="O12" s="140">
        <v>0</v>
      </c>
    </row>
    <row r="13" spans="1:15" ht="21" customHeight="1">
      <c r="A13" s="140" t="s">
        <v>762</v>
      </c>
      <c r="B13" s="141" t="s">
        <v>763</v>
      </c>
      <c r="C13" s="142">
        <v>4</v>
      </c>
      <c r="D13" s="143">
        <v>5</v>
      </c>
      <c r="E13" s="144">
        <v>0</v>
      </c>
      <c r="F13" s="144">
        <v>0</v>
      </c>
      <c r="G13" s="140">
        <v>0</v>
      </c>
      <c r="H13" s="144">
        <v>0</v>
      </c>
      <c r="I13" s="140">
        <v>0</v>
      </c>
      <c r="J13" s="143">
        <v>4</v>
      </c>
      <c r="K13" s="145">
        <v>2</v>
      </c>
      <c r="L13" s="144">
        <v>0</v>
      </c>
      <c r="M13" s="144">
        <v>0</v>
      </c>
      <c r="N13" s="146" t="s">
        <v>743</v>
      </c>
      <c r="O13" s="140">
        <v>0</v>
      </c>
    </row>
    <row r="14" spans="1:15" ht="21" customHeight="1">
      <c r="A14" s="140" t="s">
        <v>764</v>
      </c>
      <c r="B14" s="141" t="s">
        <v>765</v>
      </c>
      <c r="C14" s="142">
        <v>3</v>
      </c>
      <c r="D14" s="143">
        <v>3</v>
      </c>
      <c r="E14" s="144">
        <v>0</v>
      </c>
      <c r="F14" s="144">
        <v>0</v>
      </c>
      <c r="G14" s="140">
        <v>0</v>
      </c>
      <c r="H14" s="144">
        <v>0</v>
      </c>
      <c r="I14" s="140">
        <v>0</v>
      </c>
      <c r="J14" s="143">
        <v>1</v>
      </c>
      <c r="K14" s="145">
        <v>2</v>
      </c>
      <c r="L14" s="144">
        <v>0</v>
      </c>
      <c r="M14" s="144">
        <v>0</v>
      </c>
      <c r="N14" s="146" t="s">
        <v>740</v>
      </c>
      <c r="O14" s="140">
        <v>0</v>
      </c>
    </row>
    <row r="15" spans="1:15" ht="21" customHeight="1">
      <c r="A15" s="140" t="s">
        <v>766</v>
      </c>
      <c r="B15" s="141" t="s">
        <v>767</v>
      </c>
      <c r="C15" s="142">
        <v>9</v>
      </c>
      <c r="D15" s="143">
        <v>10</v>
      </c>
      <c r="E15" s="144">
        <v>0</v>
      </c>
      <c r="F15" s="144">
        <v>0</v>
      </c>
      <c r="G15" s="140">
        <v>1</v>
      </c>
      <c r="H15" s="144">
        <v>0</v>
      </c>
      <c r="I15" s="140">
        <v>0</v>
      </c>
      <c r="J15" s="143">
        <v>10</v>
      </c>
      <c r="K15" s="145">
        <v>4</v>
      </c>
      <c r="L15" s="144">
        <v>0</v>
      </c>
      <c r="M15" s="144">
        <v>0</v>
      </c>
      <c r="N15" s="146" t="s">
        <v>743</v>
      </c>
      <c r="O15" s="140">
        <v>0</v>
      </c>
    </row>
    <row r="16" spans="1:15" ht="21" customHeight="1">
      <c r="A16" s="140" t="s">
        <v>768</v>
      </c>
      <c r="B16" s="141" t="s">
        <v>769</v>
      </c>
      <c r="C16" s="142">
        <v>10</v>
      </c>
      <c r="D16" s="143">
        <v>12</v>
      </c>
      <c r="E16" s="144">
        <v>0</v>
      </c>
      <c r="F16" s="144">
        <v>0</v>
      </c>
      <c r="G16" s="140">
        <v>0</v>
      </c>
      <c r="H16" s="144">
        <v>0</v>
      </c>
      <c r="I16" s="140">
        <v>0</v>
      </c>
      <c r="J16" s="143">
        <v>8</v>
      </c>
      <c r="K16" s="145">
        <v>3</v>
      </c>
      <c r="L16" s="144">
        <v>0</v>
      </c>
      <c r="M16" s="144">
        <v>0</v>
      </c>
      <c r="N16" s="146" t="s">
        <v>743</v>
      </c>
      <c r="O16" s="140">
        <v>0</v>
      </c>
    </row>
    <row r="17" spans="1:15" ht="21" customHeight="1">
      <c r="A17" s="140" t="s">
        <v>770</v>
      </c>
      <c r="B17" s="141" t="s">
        <v>771</v>
      </c>
      <c r="C17" s="142">
        <v>9</v>
      </c>
      <c r="D17" s="143">
        <v>15</v>
      </c>
      <c r="E17" s="144">
        <v>0</v>
      </c>
      <c r="F17" s="144">
        <v>0</v>
      </c>
      <c r="G17" s="140">
        <v>0</v>
      </c>
      <c r="H17" s="144">
        <v>0</v>
      </c>
      <c r="I17" s="140">
        <v>0</v>
      </c>
      <c r="J17" s="143">
        <v>3</v>
      </c>
      <c r="K17" s="145">
        <v>5</v>
      </c>
      <c r="L17" s="144">
        <v>0</v>
      </c>
      <c r="M17" s="144">
        <v>0</v>
      </c>
      <c r="N17" s="146" t="s">
        <v>743</v>
      </c>
      <c r="O17" s="140">
        <v>0</v>
      </c>
    </row>
    <row r="18" spans="1:15" ht="21" customHeight="1">
      <c r="A18" s="140" t="s">
        <v>772</v>
      </c>
      <c r="B18" s="141" t="s">
        <v>773</v>
      </c>
      <c r="C18" s="142">
        <v>0</v>
      </c>
      <c r="D18" s="143">
        <v>5</v>
      </c>
      <c r="E18" s="144">
        <v>0</v>
      </c>
      <c r="F18" s="144">
        <v>0</v>
      </c>
      <c r="G18" s="140">
        <v>0</v>
      </c>
      <c r="H18" s="144">
        <v>0</v>
      </c>
      <c r="I18" s="140">
        <v>0</v>
      </c>
      <c r="J18" s="143">
        <v>2</v>
      </c>
      <c r="K18" s="145">
        <v>1</v>
      </c>
      <c r="L18" s="144">
        <v>0</v>
      </c>
      <c r="M18" s="144">
        <v>0</v>
      </c>
      <c r="N18" s="146" t="s">
        <v>740</v>
      </c>
      <c r="O18" s="140">
        <v>0</v>
      </c>
    </row>
    <row r="19" spans="1:15" ht="21" customHeight="1">
      <c r="A19" s="140" t="s">
        <v>774</v>
      </c>
      <c r="B19" s="141" t="s">
        <v>775</v>
      </c>
      <c r="C19" s="142">
        <v>2</v>
      </c>
      <c r="D19" s="143">
        <v>4</v>
      </c>
      <c r="E19" s="144">
        <v>0</v>
      </c>
      <c r="F19" s="144">
        <v>0</v>
      </c>
      <c r="G19" s="140">
        <v>1</v>
      </c>
      <c r="H19" s="144">
        <v>4</v>
      </c>
      <c r="I19" s="140">
        <v>3</v>
      </c>
      <c r="J19" s="143">
        <v>24</v>
      </c>
      <c r="K19" s="145">
        <v>9</v>
      </c>
      <c r="L19" s="144">
        <v>0</v>
      </c>
      <c r="M19" s="144">
        <v>0</v>
      </c>
      <c r="N19" s="146" t="s">
        <v>740</v>
      </c>
      <c r="O19" s="140" t="s">
        <v>776</v>
      </c>
    </row>
    <row r="20" spans="1:15" ht="21" customHeight="1">
      <c r="A20" s="140" t="s">
        <v>777</v>
      </c>
      <c r="B20" s="141" t="s">
        <v>778</v>
      </c>
      <c r="C20" s="142">
        <v>27</v>
      </c>
      <c r="D20" s="143">
        <v>51</v>
      </c>
      <c r="E20" s="144">
        <v>0</v>
      </c>
      <c r="F20" s="144">
        <v>0</v>
      </c>
      <c r="G20" s="140">
        <v>2</v>
      </c>
      <c r="H20" s="144">
        <v>0</v>
      </c>
      <c r="I20" s="140">
        <v>3</v>
      </c>
      <c r="J20" s="143">
        <v>44</v>
      </c>
      <c r="K20" s="145">
        <v>7</v>
      </c>
      <c r="L20" s="144">
        <v>1</v>
      </c>
      <c r="M20" s="144">
        <v>0</v>
      </c>
      <c r="N20" s="146" t="s">
        <v>740</v>
      </c>
      <c r="O20" s="140">
        <v>0</v>
      </c>
    </row>
    <row r="21" spans="1:15" ht="21" customHeight="1">
      <c r="A21" s="140" t="s">
        <v>779</v>
      </c>
      <c r="B21" s="141" t="s">
        <v>780</v>
      </c>
      <c r="C21" s="142">
        <v>7</v>
      </c>
      <c r="D21" s="143">
        <v>5</v>
      </c>
      <c r="E21" s="144">
        <v>0</v>
      </c>
      <c r="F21" s="144">
        <v>0</v>
      </c>
      <c r="G21" s="140">
        <v>0</v>
      </c>
      <c r="H21" s="144">
        <v>1</v>
      </c>
      <c r="I21" s="140">
        <v>0</v>
      </c>
      <c r="J21" s="143">
        <v>1</v>
      </c>
      <c r="K21" s="145">
        <v>1</v>
      </c>
      <c r="L21" s="144">
        <v>0</v>
      </c>
      <c r="M21" s="144">
        <v>0</v>
      </c>
      <c r="N21" s="146" t="s">
        <v>743</v>
      </c>
      <c r="O21" s="140">
        <v>0</v>
      </c>
    </row>
    <row r="22" spans="1:15" ht="21" customHeight="1">
      <c r="A22" s="140" t="s">
        <v>781</v>
      </c>
      <c r="B22" s="141" t="s">
        <v>782</v>
      </c>
      <c r="C22" s="142">
        <v>16</v>
      </c>
      <c r="D22" s="143">
        <v>19</v>
      </c>
      <c r="E22" s="144">
        <v>0</v>
      </c>
      <c r="F22" s="144">
        <v>0</v>
      </c>
      <c r="G22" s="140">
        <v>0</v>
      </c>
      <c r="H22" s="144">
        <v>0</v>
      </c>
      <c r="I22" s="140">
        <v>0</v>
      </c>
      <c r="J22" s="143">
        <v>14</v>
      </c>
      <c r="K22" s="145">
        <v>7</v>
      </c>
      <c r="L22" s="144">
        <v>1</v>
      </c>
      <c r="M22" s="144">
        <v>0</v>
      </c>
      <c r="N22" s="146" t="s">
        <v>743</v>
      </c>
      <c r="O22" s="140">
        <v>0</v>
      </c>
    </row>
    <row r="23" spans="1:15" ht="21" customHeight="1">
      <c r="A23" s="140" t="s">
        <v>783</v>
      </c>
      <c r="B23" s="141" t="s">
        <v>784</v>
      </c>
      <c r="C23" s="142">
        <v>4</v>
      </c>
      <c r="D23" s="143">
        <v>8</v>
      </c>
      <c r="E23" s="144">
        <v>0</v>
      </c>
      <c r="F23" s="144">
        <v>0</v>
      </c>
      <c r="G23" s="140">
        <v>0</v>
      </c>
      <c r="H23" s="144">
        <v>0</v>
      </c>
      <c r="I23" s="140">
        <v>0</v>
      </c>
      <c r="J23" s="143">
        <v>3</v>
      </c>
      <c r="K23" s="145">
        <v>0</v>
      </c>
      <c r="L23" s="144">
        <v>0</v>
      </c>
      <c r="M23" s="144">
        <v>0</v>
      </c>
      <c r="N23" s="146" t="s">
        <v>743</v>
      </c>
      <c r="O23" s="140">
        <v>0</v>
      </c>
    </row>
    <row r="24" spans="1:15" ht="21" customHeight="1">
      <c r="A24" s="140" t="s">
        <v>785</v>
      </c>
      <c r="B24" s="141" t="s">
        <v>786</v>
      </c>
      <c r="C24" s="142">
        <v>3</v>
      </c>
      <c r="D24" s="143">
        <v>7</v>
      </c>
      <c r="E24" s="144">
        <v>0</v>
      </c>
      <c r="F24" s="144">
        <v>1</v>
      </c>
      <c r="G24" s="140">
        <v>9</v>
      </c>
      <c r="H24" s="144">
        <v>7</v>
      </c>
      <c r="I24" s="140">
        <v>8</v>
      </c>
      <c r="J24" s="143">
        <v>170</v>
      </c>
      <c r="K24" s="145">
        <v>27</v>
      </c>
      <c r="L24" s="144">
        <v>0</v>
      </c>
      <c r="M24" s="144">
        <v>1</v>
      </c>
      <c r="N24" s="146" t="s">
        <v>740</v>
      </c>
      <c r="O24" s="140">
        <v>0</v>
      </c>
    </row>
    <row r="25" spans="1:15" ht="21" customHeight="1">
      <c r="A25" s="140" t="s">
        <v>787</v>
      </c>
      <c r="B25" s="141" t="s">
        <v>788</v>
      </c>
      <c r="C25" s="142">
        <v>3</v>
      </c>
      <c r="D25" s="143">
        <v>3</v>
      </c>
      <c r="E25" s="144">
        <v>0</v>
      </c>
      <c r="F25" s="144">
        <v>1</v>
      </c>
      <c r="G25" s="140">
        <v>0</v>
      </c>
      <c r="H25" s="144">
        <v>0</v>
      </c>
      <c r="I25" s="140">
        <v>0</v>
      </c>
      <c r="J25" s="143">
        <v>2</v>
      </c>
      <c r="K25" s="145">
        <v>2</v>
      </c>
      <c r="L25" s="144">
        <v>0</v>
      </c>
      <c r="M25" s="144">
        <v>0</v>
      </c>
      <c r="N25" s="146" t="s">
        <v>740</v>
      </c>
      <c r="O25" s="140">
        <v>0</v>
      </c>
    </row>
    <row r="26" spans="1:15" ht="21" customHeight="1">
      <c r="A26" s="140" t="s">
        <v>789</v>
      </c>
      <c r="B26" s="141" t="s">
        <v>790</v>
      </c>
      <c r="C26" s="142">
        <v>4</v>
      </c>
      <c r="D26" s="143">
        <v>7</v>
      </c>
      <c r="E26" s="144">
        <v>0</v>
      </c>
      <c r="F26" s="144">
        <v>0</v>
      </c>
      <c r="G26" s="140">
        <v>0</v>
      </c>
      <c r="H26" s="144">
        <v>0</v>
      </c>
      <c r="I26" s="140">
        <v>0</v>
      </c>
      <c r="J26" s="143">
        <v>3</v>
      </c>
      <c r="K26" s="145">
        <v>3</v>
      </c>
      <c r="L26" s="144">
        <v>0</v>
      </c>
      <c r="M26" s="144">
        <v>0</v>
      </c>
      <c r="N26" s="146" t="s">
        <v>743</v>
      </c>
      <c r="O26" s="140">
        <v>0</v>
      </c>
    </row>
    <row r="27" spans="1:15" ht="21" customHeight="1">
      <c r="A27" s="140" t="s">
        <v>791</v>
      </c>
      <c r="B27" s="141" t="s">
        <v>792</v>
      </c>
      <c r="C27" s="142">
        <v>15</v>
      </c>
      <c r="D27" s="143">
        <v>27</v>
      </c>
      <c r="E27" s="144">
        <v>0</v>
      </c>
      <c r="F27" s="144">
        <v>0</v>
      </c>
      <c r="G27" s="140">
        <v>2</v>
      </c>
      <c r="H27" s="144">
        <v>1</v>
      </c>
      <c r="I27" s="140">
        <v>6</v>
      </c>
      <c r="J27" s="143">
        <v>44</v>
      </c>
      <c r="K27" s="145">
        <v>9</v>
      </c>
      <c r="L27" s="144">
        <v>0</v>
      </c>
      <c r="M27" s="144">
        <v>0</v>
      </c>
      <c r="N27" s="146" t="s">
        <v>740</v>
      </c>
      <c r="O27" s="140">
        <v>0</v>
      </c>
    </row>
    <row r="28" spans="1:15" ht="21" customHeight="1">
      <c r="A28" s="140" t="s">
        <v>793</v>
      </c>
      <c r="B28" s="141" t="s">
        <v>794</v>
      </c>
      <c r="C28" s="142">
        <v>10</v>
      </c>
      <c r="D28" s="143">
        <v>13</v>
      </c>
      <c r="E28" s="144">
        <v>0</v>
      </c>
      <c r="F28" s="144">
        <v>0</v>
      </c>
      <c r="G28" s="140">
        <v>0</v>
      </c>
      <c r="H28" s="144">
        <v>1</v>
      </c>
      <c r="I28" s="140">
        <v>0</v>
      </c>
      <c r="J28" s="143">
        <v>5</v>
      </c>
      <c r="K28" s="145">
        <v>2</v>
      </c>
      <c r="L28" s="144">
        <v>0</v>
      </c>
      <c r="M28" s="144">
        <v>0</v>
      </c>
      <c r="N28" s="146" t="s">
        <v>743</v>
      </c>
      <c r="O28" s="140">
        <v>0</v>
      </c>
    </row>
    <row r="29" spans="1:15" ht="21" customHeight="1">
      <c r="A29" s="140" t="s">
        <v>795</v>
      </c>
      <c r="B29" s="141" t="s">
        <v>796</v>
      </c>
      <c r="C29" s="142">
        <v>5</v>
      </c>
      <c r="D29" s="143">
        <v>6</v>
      </c>
      <c r="E29" s="144">
        <v>0</v>
      </c>
      <c r="F29" s="144">
        <v>0</v>
      </c>
      <c r="G29" s="140">
        <v>1</v>
      </c>
      <c r="H29" s="144">
        <v>0</v>
      </c>
      <c r="I29" s="140">
        <v>2</v>
      </c>
      <c r="J29" s="143">
        <v>33</v>
      </c>
      <c r="K29" s="145">
        <v>13</v>
      </c>
      <c r="L29" s="144">
        <v>0</v>
      </c>
      <c r="M29" s="144">
        <v>0</v>
      </c>
      <c r="N29" s="146" t="s">
        <v>740</v>
      </c>
      <c r="O29" s="140">
        <v>0</v>
      </c>
    </row>
    <row r="30" spans="1:15" ht="21" customHeight="1">
      <c r="A30" s="140" t="s">
        <v>797</v>
      </c>
      <c r="B30" s="141" t="s">
        <v>798</v>
      </c>
      <c r="C30" s="142">
        <v>20</v>
      </c>
      <c r="D30" s="143">
        <v>29</v>
      </c>
      <c r="E30" s="144">
        <v>0</v>
      </c>
      <c r="F30" s="144">
        <v>1</v>
      </c>
      <c r="G30" s="140">
        <v>1</v>
      </c>
      <c r="H30" s="144">
        <v>0</v>
      </c>
      <c r="I30" s="140">
        <v>9</v>
      </c>
      <c r="J30" s="143">
        <v>37</v>
      </c>
      <c r="K30" s="145">
        <v>8</v>
      </c>
      <c r="L30" s="144">
        <v>0</v>
      </c>
      <c r="M30" s="144">
        <v>0</v>
      </c>
      <c r="N30" s="146" t="s">
        <v>740</v>
      </c>
      <c r="O30" s="140">
        <v>0</v>
      </c>
    </row>
    <row r="31" spans="1:15" ht="21" customHeight="1">
      <c r="A31" s="140" t="s">
        <v>799</v>
      </c>
      <c r="B31" s="141" t="s">
        <v>800</v>
      </c>
      <c r="C31" s="142">
        <v>18</v>
      </c>
      <c r="D31" s="143">
        <v>43</v>
      </c>
      <c r="E31" s="144">
        <v>0</v>
      </c>
      <c r="F31" s="144">
        <v>1</v>
      </c>
      <c r="G31" s="140">
        <v>1</v>
      </c>
      <c r="H31" s="144">
        <v>1</v>
      </c>
      <c r="I31" s="140">
        <v>0</v>
      </c>
      <c r="J31" s="143">
        <v>22</v>
      </c>
      <c r="K31" s="145">
        <v>6</v>
      </c>
      <c r="L31" s="144">
        <v>0</v>
      </c>
      <c r="M31" s="144">
        <v>0</v>
      </c>
      <c r="N31" s="146" t="s">
        <v>743</v>
      </c>
      <c r="O31" s="140">
        <v>0</v>
      </c>
    </row>
    <row r="32" spans="1:15" ht="21" customHeight="1">
      <c r="A32" s="140" t="s">
        <v>801</v>
      </c>
      <c r="B32" s="141" t="s">
        <v>802</v>
      </c>
      <c r="C32" s="142">
        <v>6</v>
      </c>
      <c r="D32" s="143">
        <v>21</v>
      </c>
      <c r="E32" s="144">
        <v>0</v>
      </c>
      <c r="F32" s="144">
        <v>0</v>
      </c>
      <c r="G32" s="140">
        <v>0</v>
      </c>
      <c r="H32" s="144">
        <v>0</v>
      </c>
      <c r="I32" s="140">
        <v>1</v>
      </c>
      <c r="J32" s="143">
        <v>30</v>
      </c>
      <c r="K32" s="145">
        <v>5</v>
      </c>
      <c r="L32" s="144">
        <v>0</v>
      </c>
      <c r="M32" s="144">
        <v>0</v>
      </c>
      <c r="N32" s="146" t="s">
        <v>740</v>
      </c>
      <c r="O32" s="140">
        <v>0</v>
      </c>
    </row>
    <row r="33" spans="1:15" ht="21" customHeight="1">
      <c r="A33" s="140" t="s">
        <v>803</v>
      </c>
      <c r="B33" s="141" t="s">
        <v>804</v>
      </c>
      <c r="C33" s="142">
        <v>3</v>
      </c>
      <c r="D33" s="143">
        <v>5</v>
      </c>
      <c r="E33" s="144">
        <v>0</v>
      </c>
      <c r="F33" s="144">
        <v>0</v>
      </c>
      <c r="G33" s="140">
        <v>1</v>
      </c>
      <c r="H33" s="144">
        <v>0</v>
      </c>
      <c r="I33" s="140">
        <v>0</v>
      </c>
      <c r="J33" s="143">
        <v>1</v>
      </c>
      <c r="K33" s="145">
        <v>3</v>
      </c>
      <c r="L33" s="144">
        <v>0</v>
      </c>
      <c r="M33" s="144">
        <v>0</v>
      </c>
      <c r="N33" s="146" t="s">
        <v>743</v>
      </c>
      <c r="O33" s="140">
        <v>0</v>
      </c>
    </row>
    <row r="34" spans="1:15" ht="21" customHeight="1">
      <c r="A34" s="140" t="s">
        <v>805</v>
      </c>
      <c r="B34" s="141" t="s">
        <v>806</v>
      </c>
      <c r="C34" s="142">
        <v>7</v>
      </c>
      <c r="D34" s="143">
        <v>7</v>
      </c>
      <c r="E34" s="144">
        <v>0</v>
      </c>
      <c r="F34" s="144">
        <v>0</v>
      </c>
      <c r="G34" s="140">
        <v>0</v>
      </c>
      <c r="H34" s="144">
        <v>0</v>
      </c>
      <c r="I34" s="140">
        <v>0</v>
      </c>
      <c r="J34" s="143">
        <v>3</v>
      </c>
      <c r="K34" s="145">
        <v>2</v>
      </c>
      <c r="L34" s="144">
        <v>0</v>
      </c>
      <c r="M34" s="144">
        <v>0</v>
      </c>
      <c r="N34" s="146" t="s">
        <v>740</v>
      </c>
      <c r="O34" s="140">
        <v>0</v>
      </c>
    </row>
    <row r="35" spans="1:15" ht="21" customHeight="1">
      <c r="A35" s="140" t="s">
        <v>807</v>
      </c>
      <c r="B35" s="141" t="s">
        <v>808</v>
      </c>
      <c r="C35" s="142">
        <v>4</v>
      </c>
      <c r="D35" s="143">
        <v>4</v>
      </c>
      <c r="E35" s="144">
        <v>0</v>
      </c>
      <c r="F35" s="144">
        <v>0</v>
      </c>
      <c r="G35" s="140">
        <v>0</v>
      </c>
      <c r="H35" s="144">
        <v>0</v>
      </c>
      <c r="I35" s="140">
        <v>0</v>
      </c>
      <c r="J35" s="143">
        <v>3</v>
      </c>
      <c r="K35" s="145">
        <v>2</v>
      </c>
      <c r="L35" s="144">
        <v>0</v>
      </c>
      <c r="M35" s="144">
        <v>0</v>
      </c>
      <c r="N35" s="146" t="s">
        <v>740</v>
      </c>
      <c r="O35" s="140">
        <v>0</v>
      </c>
    </row>
    <row r="36" spans="1:15" ht="21" customHeight="1">
      <c r="A36" s="140" t="s">
        <v>809</v>
      </c>
      <c r="B36" s="141" t="s">
        <v>810</v>
      </c>
      <c r="C36" s="142">
        <v>3</v>
      </c>
      <c r="D36" s="143">
        <v>5</v>
      </c>
      <c r="E36" s="144">
        <v>0</v>
      </c>
      <c r="F36" s="144">
        <v>0</v>
      </c>
      <c r="G36" s="140">
        <v>0</v>
      </c>
      <c r="H36" s="144">
        <v>0</v>
      </c>
      <c r="I36" s="140">
        <v>0</v>
      </c>
      <c r="J36" s="143">
        <v>2</v>
      </c>
      <c r="K36" s="145">
        <v>2</v>
      </c>
      <c r="L36" s="144">
        <v>0</v>
      </c>
      <c r="M36" s="144">
        <v>0</v>
      </c>
      <c r="N36" s="146" t="s">
        <v>743</v>
      </c>
      <c r="O36" s="140">
        <v>0</v>
      </c>
    </row>
    <row r="37" spans="1:15" ht="21" customHeight="1">
      <c r="A37" s="140" t="s">
        <v>811</v>
      </c>
      <c r="B37" s="141" t="s">
        <v>812</v>
      </c>
      <c r="C37" s="142">
        <v>2</v>
      </c>
      <c r="D37" s="143">
        <v>2</v>
      </c>
      <c r="E37" s="144">
        <v>0</v>
      </c>
      <c r="F37" s="144">
        <v>0</v>
      </c>
      <c r="G37" s="140">
        <v>0</v>
      </c>
      <c r="H37" s="144">
        <v>0</v>
      </c>
      <c r="I37" s="140">
        <v>0</v>
      </c>
      <c r="J37" s="143">
        <v>1</v>
      </c>
      <c r="K37" s="145">
        <v>1</v>
      </c>
      <c r="L37" s="144">
        <v>0</v>
      </c>
      <c r="M37" s="144">
        <v>0</v>
      </c>
      <c r="N37" s="146" t="s">
        <v>740</v>
      </c>
      <c r="O37" s="140">
        <v>0</v>
      </c>
    </row>
    <row r="38" spans="1:15" ht="21" customHeight="1">
      <c r="A38" s="140" t="s">
        <v>813</v>
      </c>
      <c r="B38" s="141" t="s">
        <v>814</v>
      </c>
      <c r="C38" s="142">
        <v>5</v>
      </c>
      <c r="D38" s="143">
        <v>12</v>
      </c>
      <c r="E38" s="144">
        <v>0</v>
      </c>
      <c r="F38" s="144">
        <v>0</v>
      </c>
      <c r="G38" s="140">
        <v>0</v>
      </c>
      <c r="H38" s="144">
        <v>0</v>
      </c>
      <c r="I38" s="140">
        <v>0</v>
      </c>
      <c r="J38" s="143">
        <v>4</v>
      </c>
      <c r="K38" s="145">
        <v>3</v>
      </c>
      <c r="L38" s="144">
        <v>0</v>
      </c>
      <c r="M38" s="144">
        <v>0</v>
      </c>
      <c r="N38" s="146" t="s">
        <v>743</v>
      </c>
      <c r="O38" s="140">
        <v>0</v>
      </c>
    </row>
    <row r="39" spans="1:15" ht="21" customHeight="1">
      <c r="A39" s="140" t="s">
        <v>815</v>
      </c>
      <c r="B39" s="141" t="s">
        <v>816</v>
      </c>
      <c r="C39" s="142">
        <v>3</v>
      </c>
      <c r="D39" s="143">
        <v>3</v>
      </c>
      <c r="E39" s="144">
        <v>0</v>
      </c>
      <c r="F39" s="144">
        <v>0</v>
      </c>
      <c r="G39" s="140">
        <v>0</v>
      </c>
      <c r="H39" s="144">
        <v>0</v>
      </c>
      <c r="I39" s="140">
        <v>0</v>
      </c>
      <c r="J39" s="143">
        <v>2</v>
      </c>
      <c r="K39" s="145">
        <v>1</v>
      </c>
      <c r="L39" s="144">
        <v>0</v>
      </c>
      <c r="M39" s="144">
        <v>0</v>
      </c>
      <c r="N39" s="146" t="s">
        <v>743</v>
      </c>
      <c r="O39" s="140">
        <v>0</v>
      </c>
    </row>
    <row r="40" spans="1:15" ht="21" customHeight="1">
      <c r="A40" s="140" t="s">
        <v>817</v>
      </c>
      <c r="B40" s="141" t="s">
        <v>818</v>
      </c>
      <c r="C40" s="142">
        <v>9</v>
      </c>
      <c r="D40" s="143">
        <v>8</v>
      </c>
      <c r="E40" s="144">
        <v>0</v>
      </c>
      <c r="F40" s="144">
        <v>0</v>
      </c>
      <c r="G40" s="140">
        <v>0</v>
      </c>
      <c r="H40" s="144">
        <v>0</v>
      </c>
      <c r="I40" s="140">
        <v>0</v>
      </c>
      <c r="J40" s="143">
        <v>2</v>
      </c>
      <c r="K40" s="145">
        <v>3</v>
      </c>
      <c r="L40" s="144">
        <v>0</v>
      </c>
      <c r="M40" s="144">
        <v>0</v>
      </c>
      <c r="N40" s="146" t="s">
        <v>743</v>
      </c>
      <c r="O40" s="140">
        <v>0</v>
      </c>
    </row>
    <row r="41" spans="1:15" ht="21" customHeight="1">
      <c r="A41" s="140" t="s">
        <v>819</v>
      </c>
      <c r="B41" s="141" t="s">
        <v>820</v>
      </c>
      <c r="C41" s="142">
        <v>11</v>
      </c>
      <c r="D41" s="143">
        <v>20</v>
      </c>
      <c r="E41" s="144">
        <v>0</v>
      </c>
      <c r="F41" s="144">
        <v>0</v>
      </c>
      <c r="G41" s="140">
        <v>0</v>
      </c>
      <c r="H41" s="144">
        <v>1</v>
      </c>
      <c r="I41" s="140">
        <v>0</v>
      </c>
      <c r="J41" s="143">
        <v>17</v>
      </c>
      <c r="K41" s="145">
        <v>7</v>
      </c>
      <c r="L41" s="144">
        <v>0</v>
      </c>
      <c r="M41" s="144">
        <v>0</v>
      </c>
      <c r="N41" s="146" t="s">
        <v>743</v>
      </c>
      <c r="O41" s="140" t="s">
        <v>821</v>
      </c>
    </row>
    <row r="42" spans="1:15" ht="21" customHeight="1">
      <c r="A42" s="140" t="s">
        <v>822</v>
      </c>
      <c r="B42" s="141" t="s">
        <v>823</v>
      </c>
      <c r="C42" s="142">
        <v>7</v>
      </c>
      <c r="D42" s="143">
        <v>9</v>
      </c>
      <c r="E42" s="144">
        <v>0</v>
      </c>
      <c r="F42" s="144">
        <v>0</v>
      </c>
      <c r="G42" s="140">
        <v>0</v>
      </c>
      <c r="H42" s="144">
        <v>0</v>
      </c>
      <c r="I42" s="140">
        <v>0</v>
      </c>
      <c r="J42" s="143">
        <v>0</v>
      </c>
      <c r="K42" s="145">
        <v>1</v>
      </c>
      <c r="L42" s="144">
        <v>0</v>
      </c>
      <c r="M42" s="144">
        <v>0</v>
      </c>
      <c r="N42" s="146" t="s">
        <v>824</v>
      </c>
      <c r="O42" s="140">
        <v>0</v>
      </c>
    </row>
    <row r="43" spans="1:15" ht="21" customHeight="1">
      <c r="A43" s="140" t="s">
        <v>825</v>
      </c>
      <c r="B43" s="141" t="s">
        <v>826</v>
      </c>
      <c r="C43" s="142">
        <v>4</v>
      </c>
      <c r="D43" s="143">
        <v>7</v>
      </c>
      <c r="E43" s="144">
        <v>0</v>
      </c>
      <c r="F43" s="144">
        <v>0</v>
      </c>
      <c r="G43" s="140">
        <v>0</v>
      </c>
      <c r="H43" s="144">
        <v>0</v>
      </c>
      <c r="I43" s="140">
        <v>0</v>
      </c>
      <c r="J43" s="143">
        <v>1</v>
      </c>
      <c r="K43" s="145">
        <v>1</v>
      </c>
      <c r="L43" s="144">
        <v>0</v>
      </c>
      <c r="M43" s="144">
        <v>0</v>
      </c>
      <c r="N43" s="146" t="s">
        <v>743</v>
      </c>
      <c r="O43" s="140">
        <v>0</v>
      </c>
    </row>
    <row r="44" spans="1:15" ht="21" customHeight="1">
      <c r="A44" s="140" t="s">
        <v>827</v>
      </c>
      <c r="B44" s="141" t="s">
        <v>828</v>
      </c>
      <c r="C44" s="142">
        <v>4</v>
      </c>
      <c r="D44" s="143">
        <v>2</v>
      </c>
      <c r="E44" s="144">
        <v>0</v>
      </c>
      <c r="F44" s="144">
        <v>0</v>
      </c>
      <c r="G44" s="140">
        <v>1</v>
      </c>
      <c r="H44" s="144">
        <v>0</v>
      </c>
      <c r="I44" s="140">
        <v>0</v>
      </c>
      <c r="J44" s="143">
        <v>7</v>
      </c>
      <c r="K44" s="145">
        <v>5</v>
      </c>
      <c r="L44" s="144">
        <v>0</v>
      </c>
      <c r="M44" s="144">
        <v>0</v>
      </c>
      <c r="N44" s="146" t="s">
        <v>740</v>
      </c>
      <c r="O44" s="140">
        <v>0</v>
      </c>
    </row>
    <row r="45" spans="1:15" ht="21" customHeight="1">
      <c r="A45" s="140" t="s">
        <v>829</v>
      </c>
      <c r="B45" s="141" t="s">
        <v>830</v>
      </c>
      <c r="C45" s="142">
        <v>7</v>
      </c>
      <c r="D45" s="143">
        <v>17</v>
      </c>
      <c r="E45" s="144">
        <v>0</v>
      </c>
      <c r="F45" s="144">
        <v>0</v>
      </c>
      <c r="G45" s="140">
        <v>0</v>
      </c>
      <c r="H45" s="144">
        <v>2</v>
      </c>
      <c r="I45" s="140">
        <v>0</v>
      </c>
      <c r="J45" s="143">
        <v>16</v>
      </c>
      <c r="K45" s="145">
        <v>5</v>
      </c>
      <c r="L45" s="144">
        <v>0</v>
      </c>
      <c r="M45" s="144">
        <v>0</v>
      </c>
      <c r="N45" s="146" t="s">
        <v>743</v>
      </c>
      <c r="O45" s="140">
        <v>0</v>
      </c>
    </row>
    <row r="46" spans="1:15" ht="21" customHeight="1">
      <c r="A46" s="140" t="s">
        <v>831</v>
      </c>
      <c r="B46" s="141" t="s">
        <v>832</v>
      </c>
      <c r="C46" s="142">
        <v>6</v>
      </c>
      <c r="D46" s="143">
        <v>8</v>
      </c>
      <c r="E46" s="144">
        <v>0</v>
      </c>
      <c r="F46" s="144">
        <v>0</v>
      </c>
      <c r="G46" s="140">
        <v>0</v>
      </c>
      <c r="H46" s="144">
        <v>0</v>
      </c>
      <c r="I46" s="140">
        <v>0</v>
      </c>
      <c r="J46" s="143">
        <v>0</v>
      </c>
      <c r="K46" s="145">
        <v>1</v>
      </c>
      <c r="L46" s="144">
        <v>0</v>
      </c>
      <c r="M46" s="144">
        <v>0</v>
      </c>
      <c r="N46" s="146" t="s">
        <v>743</v>
      </c>
      <c r="O46" s="140">
        <v>0</v>
      </c>
    </row>
    <row r="47" spans="1:15" ht="21" customHeight="1">
      <c r="A47" s="140" t="s">
        <v>833</v>
      </c>
      <c r="B47" s="141" t="s">
        <v>834</v>
      </c>
      <c r="C47" s="142">
        <v>107</v>
      </c>
      <c r="D47" s="143">
        <v>278</v>
      </c>
      <c r="E47" s="144">
        <v>2</v>
      </c>
      <c r="F47" s="144">
        <v>2</v>
      </c>
      <c r="G47" s="140">
        <v>9</v>
      </c>
      <c r="H47" s="144">
        <v>8</v>
      </c>
      <c r="I47" s="140">
        <v>27</v>
      </c>
      <c r="J47" s="143">
        <v>530</v>
      </c>
      <c r="K47" s="145">
        <v>109</v>
      </c>
      <c r="L47" s="144">
        <v>5</v>
      </c>
      <c r="M47" s="144">
        <v>0</v>
      </c>
      <c r="N47" s="146" t="s">
        <v>740</v>
      </c>
      <c r="O47" s="140">
        <v>0</v>
      </c>
    </row>
    <row r="48" spans="1:15" ht="21" customHeight="1">
      <c r="A48" s="140" t="s">
        <v>835</v>
      </c>
      <c r="B48" s="141" t="s">
        <v>836</v>
      </c>
      <c r="C48" s="142">
        <v>3</v>
      </c>
      <c r="D48" s="143">
        <v>4</v>
      </c>
      <c r="E48" s="144">
        <v>0</v>
      </c>
      <c r="F48" s="144">
        <v>0</v>
      </c>
      <c r="G48" s="140">
        <v>0</v>
      </c>
      <c r="H48" s="144">
        <v>0</v>
      </c>
      <c r="I48" s="140">
        <v>0</v>
      </c>
      <c r="J48" s="143">
        <v>1</v>
      </c>
      <c r="K48" s="145">
        <v>1</v>
      </c>
      <c r="L48" s="144">
        <v>0</v>
      </c>
      <c r="M48" s="144">
        <v>0</v>
      </c>
      <c r="N48" s="146" t="s">
        <v>743</v>
      </c>
      <c r="O48" s="140">
        <v>0</v>
      </c>
    </row>
    <row r="49" spans="1:15" ht="21" customHeight="1">
      <c r="A49" s="140" t="s">
        <v>837</v>
      </c>
      <c r="B49" s="141" t="s">
        <v>838</v>
      </c>
      <c r="C49" s="142">
        <v>7</v>
      </c>
      <c r="D49" s="143">
        <v>9</v>
      </c>
      <c r="E49" s="144">
        <v>0</v>
      </c>
      <c r="F49" s="144">
        <v>0</v>
      </c>
      <c r="G49" s="140">
        <v>0</v>
      </c>
      <c r="H49" s="144">
        <v>0</v>
      </c>
      <c r="I49" s="140">
        <v>0</v>
      </c>
      <c r="J49" s="143">
        <v>5</v>
      </c>
      <c r="K49" s="145">
        <v>3</v>
      </c>
      <c r="L49" s="144">
        <v>0</v>
      </c>
      <c r="M49" s="144">
        <v>0</v>
      </c>
      <c r="N49" s="146" t="s">
        <v>740</v>
      </c>
      <c r="O49" s="140">
        <v>0</v>
      </c>
    </row>
    <row r="50" spans="1:15" ht="21" customHeight="1">
      <c r="A50" s="140" t="s">
        <v>839</v>
      </c>
      <c r="B50" s="141" t="s">
        <v>840</v>
      </c>
      <c r="C50" s="142">
        <v>2</v>
      </c>
      <c r="D50" s="143">
        <v>3</v>
      </c>
      <c r="E50" s="144">
        <v>0</v>
      </c>
      <c r="F50" s="144">
        <v>0</v>
      </c>
      <c r="G50" s="140">
        <v>0</v>
      </c>
      <c r="H50" s="144">
        <v>0</v>
      </c>
      <c r="I50" s="140">
        <v>0</v>
      </c>
      <c r="J50" s="143">
        <v>2</v>
      </c>
      <c r="K50" s="145">
        <v>1</v>
      </c>
      <c r="L50" s="144">
        <v>0</v>
      </c>
      <c r="M50" s="144">
        <v>0</v>
      </c>
      <c r="N50" s="146" t="s">
        <v>743</v>
      </c>
      <c r="O50" s="140">
        <v>0</v>
      </c>
    </row>
    <row r="51" spans="1:15" ht="21" customHeight="1">
      <c r="A51" s="140" t="s">
        <v>841</v>
      </c>
      <c r="B51" s="141" t="s">
        <v>842</v>
      </c>
      <c r="C51" s="142">
        <v>6</v>
      </c>
      <c r="D51" s="143">
        <v>18</v>
      </c>
      <c r="E51" s="144">
        <v>0</v>
      </c>
      <c r="F51" s="144">
        <v>1</v>
      </c>
      <c r="G51" s="140">
        <v>0</v>
      </c>
      <c r="H51" s="144">
        <v>1</v>
      </c>
      <c r="I51" s="140">
        <v>0</v>
      </c>
      <c r="J51" s="143">
        <v>10</v>
      </c>
      <c r="K51" s="145">
        <v>5</v>
      </c>
      <c r="L51" s="144">
        <v>1</v>
      </c>
      <c r="M51" s="144">
        <v>0</v>
      </c>
      <c r="N51" s="146" t="s">
        <v>743</v>
      </c>
      <c r="O51" s="140">
        <v>0</v>
      </c>
    </row>
    <row r="52" spans="1:15" ht="21" customHeight="1">
      <c r="A52" s="140" t="s">
        <v>843</v>
      </c>
      <c r="B52" s="141" t="s">
        <v>844</v>
      </c>
      <c r="C52" s="142">
        <v>4</v>
      </c>
      <c r="D52" s="143">
        <v>4</v>
      </c>
      <c r="E52" s="144">
        <v>0</v>
      </c>
      <c r="F52" s="144">
        <v>0</v>
      </c>
      <c r="G52" s="140">
        <v>0</v>
      </c>
      <c r="H52" s="144">
        <v>0</v>
      </c>
      <c r="I52" s="140">
        <v>0</v>
      </c>
      <c r="J52" s="143">
        <v>2</v>
      </c>
      <c r="K52" s="145">
        <v>1</v>
      </c>
      <c r="L52" s="144">
        <v>0</v>
      </c>
      <c r="M52" s="144">
        <v>0</v>
      </c>
      <c r="N52" s="146" t="s">
        <v>740</v>
      </c>
      <c r="O52" s="140">
        <v>0</v>
      </c>
    </row>
    <row r="53" spans="1:15" ht="21" customHeight="1">
      <c r="A53" s="140" t="s">
        <v>845</v>
      </c>
      <c r="B53" s="141" t="s">
        <v>846</v>
      </c>
      <c r="C53" s="142">
        <v>6</v>
      </c>
      <c r="D53" s="143">
        <v>36</v>
      </c>
      <c r="E53" s="144">
        <v>0</v>
      </c>
      <c r="F53" s="144">
        <v>1</v>
      </c>
      <c r="G53" s="140">
        <v>0</v>
      </c>
      <c r="H53" s="144">
        <v>5</v>
      </c>
      <c r="I53" s="140">
        <v>0</v>
      </c>
      <c r="J53" s="143">
        <v>59</v>
      </c>
      <c r="K53" s="145">
        <v>16</v>
      </c>
      <c r="L53" s="144">
        <v>0</v>
      </c>
      <c r="M53" s="144">
        <v>0</v>
      </c>
      <c r="N53" s="146" t="s">
        <v>740</v>
      </c>
      <c r="O53" s="140">
        <v>0</v>
      </c>
    </row>
    <row r="54" spans="1:15" ht="21" customHeight="1">
      <c r="A54" s="140" t="s">
        <v>847</v>
      </c>
      <c r="B54" s="141" t="s">
        <v>848</v>
      </c>
      <c r="C54" s="142">
        <v>3</v>
      </c>
      <c r="D54" s="143">
        <v>6</v>
      </c>
      <c r="E54" s="144">
        <v>0</v>
      </c>
      <c r="F54" s="144">
        <v>0</v>
      </c>
      <c r="G54" s="140">
        <v>1</v>
      </c>
      <c r="H54" s="144">
        <v>0</v>
      </c>
      <c r="I54" s="140">
        <v>0</v>
      </c>
      <c r="J54" s="143">
        <v>3</v>
      </c>
      <c r="K54" s="145">
        <v>1</v>
      </c>
      <c r="L54" s="144">
        <v>0</v>
      </c>
      <c r="M54" s="144">
        <v>0</v>
      </c>
      <c r="N54" s="146" t="s">
        <v>743</v>
      </c>
      <c r="O54" s="140">
        <v>0</v>
      </c>
    </row>
    <row r="55" spans="1:15" ht="21" customHeight="1">
      <c r="A55" s="140" t="s">
        <v>849</v>
      </c>
      <c r="B55" s="141" t="s">
        <v>850</v>
      </c>
      <c r="C55" s="142">
        <v>7</v>
      </c>
      <c r="D55" s="143">
        <v>13</v>
      </c>
      <c r="E55" s="144">
        <v>0</v>
      </c>
      <c r="F55" s="144">
        <v>0</v>
      </c>
      <c r="G55" s="140">
        <v>0</v>
      </c>
      <c r="H55" s="144">
        <v>1</v>
      </c>
      <c r="I55" s="140">
        <v>0</v>
      </c>
      <c r="J55" s="143">
        <v>3</v>
      </c>
      <c r="K55" s="145">
        <v>3</v>
      </c>
      <c r="L55" s="144">
        <v>0</v>
      </c>
      <c r="M55" s="144">
        <v>0</v>
      </c>
      <c r="N55" s="146" t="s">
        <v>743</v>
      </c>
      <c r="O55" s="140">
        <v>0</v>
      </c>
    </row>
    <row r="56" spans="1:15" ht="21" customHeight="1">
      <c r="A56" s="140" t="s">
        <v>851</v>
      </c>
      <c r="B56" s="141" t="s">
        <v>852</v>
      </c>
      <c r="C56" s="142">
        <v>4</v>
      </c>
      <c r="D56" s="143">
        <v>7</v>
      </c>
      <c r="E56" s="144">
        <v>0</v>
      </c>
      <c r="F56" s="144">
        <v>0</v>
      </c>
      <c r="G56" s="140">
        <v>0</v>
      </c>
      <c r="H56" s="144">
        <v>0</v>
      </c>
      <c r="I56" s="140">
        <v>0</v>
      </c>
      <c r="J56" s="143">
        <v>4</v>
      </c>
      <c r="K56" s="145">
        <v>2</v>
      </c>
      <c r="L56" s="144">
        <v>0</v>
      </c>
      <c r="M56" s="144">
        <v>0</v>
      </c>
      <c r="N56" s="146" t="s">
        <v>740</v>
      </c>
      <c r="O56" s="140">
        <v>0</v>
      </c>
    </row>
    <row r="57" spans="1:15" ht="21" customHeight="1">
      <c r="A57" s="140" t="s">
        <v>853</v>
      </c>
      <c r="B57" s="141" t="s">
        <v>854</v>
      </c>
      <c r="C57" s="142">
        <v>7</v>
      </c>
      <c r="D57" s="143">
        <v>8</v>
      </c>
      <c r="E57" s="144">
        <v>0</v>
      </c>
      <c r="F57" s="144">
        <v>1</v>
      </c>
      <c r="G57" s="140">
        <v>1</v>
      </c>
      <c r="H57" s="144">
        <v>1</v>
      </c>
      <c r="I57" s="140">
        <v>0</v>
      </c>
      <c r="J57" s="143">
        <v>32</v>
      </c>
      <c r="K57" s="145">
        <v>10</v>
      </c>
      <c r="L57" s="144">
        <v>0</v>
      </c>
      <c r="M57" s="144">
        <v>0</v>
      </c>
      <c r="N57" s="146" t="s">
        <v>740</v>
      </c>
      <c r="O57" s="140">
        <v>0</v>
      </c>
    </row>
    <row r="58" spans="1:15" ht="21" customHeight="1">
      <c r="A58" s="140" t="s">
        <v>855</v>
      </c>
      <c r="B58" s="141" t="s">
        <v>856</v>
      </c>
      <c r="C58" s="142">
        <v>7</v>
      </c>
      <c r="D58" s="143">
        <v>9</v>
      </c>
      <c r="E58" s="144">
        <v>0</v>
      </c>
      <c r="F58" s="144">
        <v>0</v>
      </c>
      <c r="G58" s="140">
        <v>0</v>
      </c>
      <c r="H58" s="144">
        <v>0</v>
      </c>
      <c r="I58" s="140">
        <v>0</v>
      </c>
      <c r="J58" s="143">
        <v>8</v>
      </c>
      <c r="K58" s="145">
        <v>2</v>
      </c>
      <c r="L58" s="144">
        <v>0</v>
      </c>
      <c r="M58" s="144">
        <v>0</v>
      </c>
      <c r="N58" s="146" t="s">
        <v>743</v>
      </c>
      <c r="O58" s="140">
        <v>0</v>
      </c>
    </row>
    <row r="59" spans="1:15" ht="21" customHeight="1">
      <c r="A59" s="140" t="s">
        <v>857</v>
      </c>
      <c r="B59" s="141" t="s">
        <v>858</v>
      </c>
      <c r="C59" s="142">
        <v>15</v>
      </c>
      <c r="D59" s="143">
        <v>23</v>
      </c>
      <c r="E59" s="144">
        <v>0</v>
      </c>
      <c r="F59" s="144">
        <v>0</v>
      </c>
      <c r="G59" s="140">
        <v>0</v>
      </c>
      <c r="H59" s="144">
        <v>0</v>
      </c>
      <c r="I59" s="140">
        <v>0</v>
      </c>
      <c r="J59" s="143">
        <v>10</v>
      </c>
      <c r="K59" s="145">
        <v>3</v>
      </c>
      <c r="L59" s="144">
        <v>0</v>
      </c>
      <c r="M59" s="144">
        <v>0</v>
      </c>
      <c r="N59" s="146" t="s">
        <v>743</v>
      </c>
      <c r="O59" s="140">
        <v>0</v>
      </c>
    </row>
    <row r="60" spans="1:15" ht="21" customHeight="1">
      <c r="A60" s="140" t="s">
        <v>859</v>
      </c>
      <c r="B60" s="141" t="s">
        <v>860</v>
      </c>
      <c r="C60" s="142">
        <v>11</v>
      </c>
      <c r="D60" s="143">
        <v>19</v>
      </c>
      <c r="E60" s="144">
        <v>0</v>
      </c>
      <c r="F60" s="144">
        <v>1</v>
      </c>
      <c r="G60" s="140">
        <v>1</v>
      </c>
      <c r="H60" s="144">
        <v>1</v>
      </c>
      <c r="I60" s="140">
        <v>0</v>
      </c>
      <c r="J60" s="143">
        <v>27</v>
      </c>
      <c r="K60" s="145">
        <v>8</v>
      </c>
      <c r="L60" s="144">
        <v>0</v>
      </c>
      <c r="M60" s="144">
        <v>0</v>
      </c>
      <c r="N60" s="146" t="s">
        <v>743</v>
      </c>
      <c r="O60" s="140">
        <v>0</v>
      </c>
    </row>
    <row r="61" spans="1:15" ht="21" customHeight="1">
      <c r="A61" s="140" t="s">
        <v>861</v>
      </c>
      <c r="B61" s="141" t="s">
        <v>862</v>
      </c>
      <c r="C61" s="142">
        <v>2</v>
      </c>
      <c r="D61" s="143">
        <v>5</v>
      </c>
      <c r="E61" s="144">
        <v>0</v>
      </c>
      <c r="F61" s="144">
        <v>0</v>
      </c>
      <c r="G61" s="140">
        <v>0</v>
      </c>
      <c r="H61" s="144">
        <v>0</v>
      </c>
      <c r="I61" s="140">
        <v>0</v>
      </c>
      <c r="J61" s="143">
        <v>0</v>
      </c>
      <c r="K61" s="145">
        <v>4</v>
      </c>
      <c r="L61" s="144">
        <v>0</v>
      </c>
      <c r="M61" s="144">
        <v>0</v>
      </c>
      <c r="N61" s="146" t="s">
        <v>743</v>
      </c>
      <c r="O61" s="140">
        <v>0</v>
      </c>
    </row>
    <row r="62" spans="1:15" ht="21" customHeight="1">
      <c r="A62" s="140" t="s">
        <v>863</v>
      </c>
      <c r="B62" s="141" t="s">
        <v>864</v>
      </c>
      <c r="C62" s="142">
        <v>6</v>
      </c>
      <c r="D62" s="143">
        <v>11</v>
      </c>
      <c r="E62" s="144">
        <v>0</v>
      </c>
      <c r="F62" s="144">
        <v>0</v>
      </c>
      <c r="G62" s="140">
        <v>0</v>
      </c>
      <c r="H62" s="144">
        <v>7</v>
      </c>
      <c r="I62" s="140">
        <v>0</v>
      </c>
      <c r="J62" s="143">
        <v>18</v>
      </c>
      <c r="K62" s="145">
        <v>9</v>
      </c>
      <c r="L62" s="144">
        <v>0</v>
      </c>
      <c r="M62" s="144">
        <v>0</v>
      </c>
      <c r="N62" s="146" t="s">
        <v>743</v>
      </c>
      <c r="O62" s="140">
        <v>0</v>
      </c>
    </row>
    <row r="63" spans="1:15" ht="21" customHeight="1">
      <c r="A63" s="140" t="s">
        <v>865</v>
      </c>
      <c r="B63" s="141" t="s">
        <v>866</v>
      </c>
      <c r="C63" s="142">
        <v>9</v>
      </c>
      <c r="D63" s="143">
        <v>11</v>
      </c>
      <c r="E63" s="144">
        <v>0</v>
      </c>
      <c r="F63" s="144">
        <v>0</v>
      </c>
      <c r="G63" s="140">
        <v>1</v>
      </c>
      <c r="H63" s="144">
        <v>0</v>
      </c>
      <c r="I63" s="140">
        <v>0</v>
      </c>
      <c r="J63" s="143">
        <v>10</v>
      </c>
      <c r="K63" s="145">
        <v>3</v>
      </c>
      <c r="L63" s="144">
        <v>0</v>
      </c>
      <c r="M63" s="144">
        <v>0</v>
      </c>
      <c r="N63" s="146" t="s">
        <v>743</v>
      </c>
      <c r="O63" s="140">
        <v>0</v>
      </c>
    </row>
    <row r="64" spans="1:15" ht="21" customHeight="1">
      <c r="A64" s="140" t="s">
        <v>867</v>
      </c>
      <c r="B64" s="141" t="s">
        <v>868</v>
      </c>
      <c r="C64" s="142">
        <v>23</v>
      </c>
      <c r="D64" s="143">
        <v>32</v>
      </c>
      <c r="E64" s="144">
        <v>0</v>
      </c>
      <c r="F64" s="144">
        <v>0</v>
      </c>
      <c r="G64" s="140">
        <v>1</v>
      </c>
      <c r="H64" s="144">
        <v>1</v>
      </c>
      <c r="I64" s="140">
        <v>3</v>
      </c>
      <c r="J64" s="143">
        <v>28</v>
      </c>
      <c r="K64" s="145">
        <v>10</v>
      </c>
      <c r="L64" s="144">
        <v>0</v>
      </c>
      <c r="M64" s="144">
        <v>0</v>
      </c>
      <c r="N64" s="146" t="s">
        <v>740</v>
      </c>
      <c r="O64" s="140">
        <v>0</v>
      </c>
    </row>
    <row r="65" spans="1:15" ht="21" customHeight="1">
      <c r="A65" s="140" t="s">
        <v>869</v>
      </c>
      <c r="B65" s="141" t="s">
        <v>870</v>
      </c>
      <c r="C65" s="142">
        <v>6</v>
      </c>
      <c r="D65" s="143">
        <v>10</v>
      </c>
      <c r="E65" s="144">
        <v>0</v>
      </c>
      <c r="F65" s="144">
        <v>0</v>
      </c>
      <c r="G65" s="140">
        <v>0</v>
      </c>
      <c r="H65" s="144">
        <v>0</v>
      </c>
      <c r="I65" s="140">
        <v>0</v>
      </c>
      <c r="J65" s="143">
        <v>4</v>
      </c>
      <c r="K65" s="145">
        <v>2</v>
      </c>
      <c r="L65" s="144">
        <v>0</v>
      </c>
      <c r="M65" s="144">
        <v>0</v>
      </c>
      <c r="N65" s="146" t="s">
        <v>740</v>
      </c>
      <c r="O65" s="140">
        <v>0</v>
      </c>
    </row>
    <row r="66" spans="1:15" ht="21" customHeight="1">
      <c r="A66" s="140" t="s">
        <v>871</v>
      </c>
      <c r="B66" s="141" t="s">
        <v>872</v>
      </c>
      <c r="C66" s="142">
        <v>3</v>
      </c>
      <c r="D66" s="143">
        <v>3</v>
      </c>
      <c r="E66" s="144">
        <v>0</v>
      </c>
      <c r="F66" s="144">
        <v>0</v>
      </c>
      <c r="G66" s="140">
        <v>0</v>
      </c>
      <c r="H66" s="144">
        <v>0</v>
      </c>
      <c r="I66" s="140">
        <v>0</v>
      </c>
      <c r="J66" s="143">
        <v>1</v>
      </c>
      <c r="K66" s="145">
        <v>2</v>
      </c>
      <c r="L66" s="144">
        <v>0</v>
      </c>
      <c r="M66" s="144">
        <v>0</v>
      </c>
      <c r="N66" s="146" t="s">
        <v>740</v>
      </c>
      <c r="O66" s="140">
        <v>0</v>
      </c>
    </row>
    <row r="67" spans="1:15" ht="21" customHeight="1">
      <c r="A67" s="140" t="s">
        <v>873</v>
      </c>
      <c r="B67" s="141" t="s">
        <v>874</v>
      </c>
      <c r="C67" s="142">
        <v>8</v>
      </c>
      <c r="D67" s="143">
        <v>12</v>
      </c>
      <c r="E67" s="144">
        <v>0</v>
      </c>
      <c r="F67" s="144">
        <v>0</v>
      </c>
      <c r="G67" s="140">
        <v>0</v>
      </c>
      <c r="H67" s="144">
        <v>0</v>
      </c>
      <c r="I67" s="140">
        <v>3</v>
      </c>
      <c r="J67" s="143">
        <v>11</v>
      </c>
      <c r="K67" s="145">
        <v>4</v>
      </c>
      <c r="L67" s="144">
        <v>0</v>
      </c>
      <c r="M67" s="144">
        <v>0</v>
      </c>
      <c r="N67" s="146" t="s">
        <v>743</v>
      </c>
      <c r="O67" s="140">
        <v>0</v>
      </c>
    </row>
    <row r="68" spans="1:15" ht="21" customHeight="1">
      <c r="A68" s="140" t="s">
        <v>875</v>
      </c>
      <c r="B68" s="141" t="s">
        <v>876</v>
      </c>
      <c r="C68" s="142">
        <v>9</v>
      </c>
      <c r="D68" s="143">
        <v>15</v>
      </c>
      <c r="E68" s="144">
        <v>0</v>
      </c>
      <c r="F68" s="144">
        <v>0</v>
      </c>
      <c r="G68" s="140">
        <v>0</v>
      </c>
      <c r="H68" s="144">
        <v>0</v>
      </c>
      <c r="I68" s="140">
        <v>0</v>
      </c>
      <c r="J68" s="143">
        <v>12</v>
      </c>
      <c r="K68" s="145">
        <v>8</v>
      </c>
      <c r="L68" s="144">
        <v>0</v>
      </c>
      <c r="M68" s="144">
        <v>0</v>
      </c>
      <c r="N68" s="146" t="s">
        <v>743</v>
      </c>
      <c r="O68" s="140">
        <v>0</v>
      </c>
    </row>
    <row r="69" spans="1:15" ht="21" customHeight="1">
      <c r="A69" s="140" t="s">
        <v>877</v>
      </c>
      <c r="B69" s="141" t="s">
        <v>878</v>
      </c>
      <c r="C69" s="142">
        <v>7</v>
      </c>
      <c r="D69" s="143">
        <v>7</v>
      </c>
      <c r="E69" s="144">
        <v>0</v>
      </c>
      <c r="F69" s="144">
        <v>0</v>
      </c>
      <c r="G69" s="140">
        <v>0</v>
      </c>
      <c r="H69" s="144">
        <v>0</v>
      </c>
      <c r="I69" s="140">
        <v>0</v>
      </c>
      <c r="J69" s="143">
        <v>4</v>
      </c>
      <c r="K69" s="145">
        <v>1</v>
      </c>
      <c r="L69" s="144">
        <v>0</v>
      </c>
      <c r="M69" s="144">
        <v>0</v>
      </c>
      <c r="N69" s="146" t="s">
        <v>743</v>
      </c>
      <c r="O69" s="140">
        <v>0</v>
      </c>
    </row>
    <row r="70" spans="1:15" ht="21" customHeight="1">
      <c r="A70" s="140" t="s">
        <v>879</v>
      </c>
      <c r="B70" s="141" t="s">
        <v>880</v>
      </c>
      <c r="C70" s="142">
        <v>4</v>
      </c>
      <c r="D70" s="143">
        <v>8</v>
      </c>
      <c r="E70" s="144">
        <v>0</v>
      </c>
      <c r="F70" s="144">
        <v>0</v>
      </c>
      <c r="G70" s="140">
        <v>0</v>
      </c>
      <c r="H70" s="144">
        <v>0</v>
      </c>
      <c r="I70" s="140">
        <v>0</v>
      </c>
      <c r="J70" s="143">
        <v>7</v>
      </c>
      <c r="K70" s="145">
        <v>2</v>
      </c>
      <c r="L70" s="144">
        <v>0</v>
      </c>
      <c r="M70" s="144">
        <v>0</v>
      </c>
      <c r="N70" s="146" t="s">
        <v>743</v>
      </c>
      <c r="O70" s="140">
        <v>0</v>
      </c>
    </row>
    <row r="71" spans="1:15" ht="21" customHeight="1">
      <c r="A71" s="140" t="s">
        <v>881</v>
      </c>
      <c r="B71" s="141" t="s">
        <v>882</v>
      </c>
      <c r="C71" s="142">
        <v>6</v>
      </c>
      <c r="D71" s="143">
        <v>15</v>
      </c>
      <c r="E71" s="144">
        <v>0</v>
      </c>
      <c r="F71" s="144">
        <v>0</v>
      </c>
      <c r="G71" s="140">
        <v>0</v>
      </c>
      <c r="H71" s="144">
        <v>0</v>
      </c>
      <c r="I71" s="140">
        <v>3</v>
      </c>
      <c r="J71" s="143">
        <v>10</v>
      </c>
      <c r="K71" s="145">
        <v>7</v>
      </c>
      <c r="L71" s="144">
        <v>0</v>
      </c>
      <c r="M71" s="144">
        <v>0</v>
      </c>
      <c r="N71" s="146" t="s">
        <v>743</v>
      </c>
      <c r="O71" s="140">
        <v>0</v>
      </c>
    </row>
    <row r="72" spans="1:15" ht="21" customHeight="1">
      <c r="A72" s="140" t="s">
        <v>883</v>
      </c>
      <c r="B72" s="141" t="s">
        <v>884</v>
      </c>
      <c r="C72" s="142">
        <v>10</v>
      </c>
      <c r="D72" s="143">
        <v>10</v>
      </c>
      <c r="E72" s="144">
        <v>0</v>
      </c>
      <c r="F72" s="144">
        <v>0</v>
      </c>
      <c r="G72" s="140">
        <v>0</v>
      </c>
      <c r="H72" s="144">
        <v>0</v>
      </c>
      <c r="I72" s="140">
        <v>0</v>
      </c>
      <c r="J72" s="143">
        <v>1</v>
      </c>
      <c r="K72" s="145">
        <v>2</v>
      </c>
      <c r="L72" s="144">
        <v>0</v>
      </c>
      <c r="M72" s="144">
        <v>0</v>
      </c>
      <c r="N72" s="146" t="s">
        <v>743</v>
      </c>
      <c r="O72" s="140">
        <v>0</v>
      </c>
    </row>
    <row r="73" spans="1:15" ht="21" customHeight="1">
      <c r="A73" s="140" t="s">
        <v>885</v>
      </c>
      <c r="B73" s="141" t="s">
        <v>886</v>
      </c>
      <c r="C73" s="142">
        <v>5</v>
      </c>
      <c r="D73" s="143">
        <v>6</v>
      </c>
      <c r="E73" s="144">
        <v>0</v>
      </c>
      <c r="F73" s="144">
        <v>0</v>
      </c>
      <c r="G73" s="140">
        <v>0</v>
      </c>
      <c r="H73" s="144">
        <v>0</v>
      </c>
      <c r="I73" s="140">
        <v>0</v>
      </c>
      <c r="J73" s="143">
        <v>4</v>
      </c>
      <c r="K73" s="145">
        <v>3</v>
      </c>
      <c r="L73" s="144">
        <v>0</v>
      </c>
      <c r="M73" s="144">
        <v>0</v>
      </c>
      <c r="N73" s="146" t="s">
        <v>743</v>
      </c>
      <c r="O73" s="140">
        <v>0</v>
      </c>
    </row>
    <row r="74" spans="1:15" ht="21" customHeight="1">
      <c r="A74" s="140" t="s">
        <v>887</v>
      </c>
      <c r="B74" s="141" t="s">
        <v>888</v>
      </c>
      <c r="C74" s="142">
        <v>2</v>
      </c>
      <c r="D74" s="143">
        <v>3</v>
      </c>
      <c r="E74" s="144">
        <v>0</v>
      </c>
      <c r="F74" s="144">
        <v>0</v>
      </c>
      <c r="G74" s="140">
        <v>0</v>
      </c>
      <c r="H74" s="144">
        <v>0</v>
      </c>
      <c r="I74" s="140">
        <v>0</v>
      </c>
      <c r="J74" s="143">
        <v>3</v>
      </c>
      <c r="K74" s="145">
        <v>2</v>
      </c>
      <c r="L74" s="144">
        <v>0</v>
      </c>
      <c r="M74" s="144">
        <v>0</v>
      </c>
      <c r="N74" s="146" t="s">
        <v>743</v>
      </c>
      <c r="O74" s="140">
        <v>0</v>
      </c>
    </row>
    <row r="75" spans="1:15" ht="21" customHeight="1">
      <c r="A75" s="140" t="s">
        <v>889</v>
      </c>
      <c r="B75" s="141" t="s">
        <v>890</v>
      </c>
      <c r="C75" s="142">
        <v>6</v>
      </c>
      <c r="D75" s="143">
        <v>9</v>
      </c>
      <c r="E75" s="144">
        <v>0</v>
      </c>
      <c r="F75" s="144">
        <v>0</v>
      </c>
      <c r="G75" s="140">
        <v>1</v>
      </c>
      <c r="H75" s="144">
        <v>0</v>
      </c>
      <c r="I75" s="140">
        <v>0</v>
      </c>
      <c r="J75" s="143">
        <v>6</v>
      </c>
      <c r="K75" s="145">
        <v>3</v>
      </c>
      <c r="L75" s="144">
        <v>0</v>
      </c>
      <c r="M75" s="144">
        <v>0</v>
      </c>
      <c r="N75" s="146" t="s">
        <v>740</v>
      </c>
      <c r="O75" s="140">
        <v>0</v>
      </c>
    </row>
    <row r="76" spans="1:15" ht="21" customHeight="1">
      <c r="A76" s="140" t="s">
        <v>891</v>
      </c>
      <c r="B76" s="141" t="s">
        <v>892</v>
      </c>
      <c r="C76" s="142">
        <v>13</v>
      </c>
      <c r="D76" s="143">
        <v>20</v>
      </c>
      <c r="E76" s="144">
        <v>0</v>
      </c>
      <c r="F76" s="144">
        <v>0</v>
      </c>
      <c r="G76" s="140">
        <v>0</v>
      </c>
      <c r="H76" s="144">
        <v>5</v>
      </c>
      <c r="I76" s="140">
        <v>0</v>
      </c>
      <c r="J76" s="143">
        <v>17</v>
      </c>
      <c r="K76" s="145">
        <v>9</v>
      </c>
      <c r="L76" s="144">
        <v>0</v>
      </c>
      <c r="M76" s="144">
        <v>0</v>
      </c>
      <c r="N76" s="146" t="s">
        <v>743</v>
      </c>
      <c r="O76" s="140">
        <v>0</v>
      </c>
    </row>
    <row r="77" spans="1:15" ht="21" customHeight="1">
      <c r="A77" s="140" t="s">
        <v>893</v>
      </c>
      <c r="B77" s="141" t="s">
        <v>894</v>
      </c>
      <c r="C77" s="142">
        <v>3</v>
      </c>
      <c r="D77" s="143">
        <v>6</v>
      </c>
      <c r="E77" s="144">
        <v>0</v>
      </c>
      <c r="F77" s="144">
        <v>0</v>
      </c>
      <c r="G77" s="140">
        <v>0</v>
      </c>
      <c r="H77" s="144">
        <v>0</v>
      </c>
      <c r="I77" s="140">
        <v>0</v>
      </c>
      <c r="J77" s="143">
        <v>8</v>
      </c>
      <c r="K77" s="145">
        <v>4</v>
      </c>
      <c r="L77" s="144">
        <v>0</v>
      </c>
      <c r="M77" s="144">
        <v>0</v>
      </c>
      <c r="N77" s="146" t="s">
        <v>743</v>
      </c>
      <c r="O77" s="140">
        <v>0</v>
      </c>
    </row>
    <row r="78" spans="1:15" ht="21" customHeight="1">
      <c r="A78" s="140" t="s">
        <v>895</v>
      </c>
      <c r="B78" s="141" t="s">
        <v>896</v>
      </c>
      <c r="C78" s="142">
        <v>2</v>
      </c>
      <c r="D78" s="143">
        <v>4</v>
      </c>
      <c r="E78" s="144">
        <v>0</v>
      </c>
      <c r="F78" s="144">
        <v>0</v>
      </c>
      <c r="G78" s="140">
        <v>0</v>
      </c>
      <c r="H78" s="144">
        <v>0</v>
      </c>
      <c r="I78" s="140">
        <v>0</v>
      </c>
      <c r="J78" s="143">
        <v>4</v>
      </c>
      <c r="K78" s="145">
        <v>2</v>
      </c>
      <c r="L78" s="144">
        <v>0</v>
      </c>
      <c r="M78" s="144">
        <v>0</v>
      </c>
      <c r="N78" s="146" t="s">
        <v>743</v>
      </c>
      <c r="O78" s="140">
        <v>0</v>
      </c>
    </row>
    <row r="79" spans="1:15" ht="21" customHeight="1">
      <c r="A79" s="140" t="s">
        <v>897</v>
      </c>
      <c r="B79" s="141" t="s">
        <v>898</v>
      </c>
      <c r="C79" s="142">
        <v>21</v>
      </c>
      <c r="D79" s="143">
        <v>40</v>
      </c>
      <c r="E79" s="144">
        <v>0</v>
      </c>
      <c r="F79" s="144">
        <v>0</v>
      </c>
      <c r="G79" s="140">
        <v>2</v>
      </c>
      <c r="H79" s="144">
        <v>1</v>
      </c>
      <c r="I79" s="140">
        <v>3</v>
      </c>
      <c r="J79" s="143">
        <v>37</v>
      </c>
      <c r="K79" s="145">
        <v>12</v>
      </c>
      <c r="L79" s="144">
        <v>0</v>
      </c>
      <c r="M79" s="144">
        <v>0</v>
      </c>
      <c r="N79" s="146" t="s">
        <v>743</v>
      </c>
      <c r="O79" s="140" t="s">
        <v>899</v>
      </c>
    </row>
    <row r="80" spans="1:15" ht="21" customHeight="1">
      <c r="A80" s="140" t="s">
        <v>900</v>
      </c>
      <c r="B80" s="141" t="s">
        <v>901</v>
      </c>
      <c r="C80" s="142">
        <v>12</v>
      </c>
      <c r="D80" s="143">
        <v>9</v>
      </c>
      <c r="E80" s="144">
        <v>0</v>
      </c>
      <c r="F80" s="144">
        <v>0</v>
      </c>
      <c r="G80" s="140">
        <v>0</v>
      </c>
      <c r="H80" s="144">
        <v>0</v>
      </c>
      <c r="I80" s="140">
        <v>0</v>
      </c>
      <c r="J80" s="143">
        <v>5</v>
      </c>
      <c r="K80" s="145">
        <v>1</v>
      </c>
      <c r="L80" s="144">
        <v>0</v>
      </c>
      <c r="M80" s="144">
        <v>0</v>
      </c>
      <c r="N80" s="146" t="s">
        <v>743</v>
      </c>
      <c r="O80" s="140">
        <v>0</v>
      </c>
    </row>
    <row r="81" spans="1:15" ht="21" customHeight="1">
      <c r="A81" s="140" t="s">
        <v>902</v>
      </c>
      <c r="B81" s="141" t="s">
        <v>903</v>
      </c>
      <c r="C81" s="142">
        <v>4</v>
      </c>
      <c r="D81" s="143">
        <v>10</v>
      </c>
      <c r="E81" s="144">
        <v>0</v>
      </c>
      <c r="F81" s="144">
        <v>0</v>
      </c>
      <c r="G81" s="140">
        <v>0</v>
      </c>
      <c r="H81" s="144">
        <v>0</v>
      </c>
      <c r="I81" s="140">
        <v>0</v>
      </c>
      <c r="J81" s="143">
        <v>8</v>
      </c>
      <c r="K81" s="145">
        <v>3</v>
      </c>
      <c r="L81" s="144">
        <v>0</v>
      </c>
      <c r="M81" s="144">
        <v>0</v>
      </c>
      <c r="N81" s="146" t="s">
        <v>740</v>
      </c>
      <c r="O81" s="140">
        <v>0</v>
      </c>
    </row>
    <row r="82" spans="1:15" ht="21" customHeight="1">
      <c r="A82" s="140" t="s">
        <v>904</v>
      </c>
      <c r="B82" s="141" t="s">
        <v>905</v>
      </c>
      <c r="C82" s="142">
        <v>15</v>
      </c>
      <c r="D82" s="143">
        <v>31</v>
      </c>
      <c r="E82" s="144">
        <v>0</v>
      </c>
      <c r="F82" s="144">
        <v>0</v>
      </c>
      <c r="G82" s="140">
        <v>2</v>
      </c>
      <c r="H82" s="144">
        <v>1</v>
      </c>
      <c r="I82" s="140">
        <v>4</v>
      </c>
      <c r="J82" s="143">
        <v>87</v>
      </c>
      <c r="K82" s="145">
        <v>14</v>
      </c>
      <c r="L82" s="144">
        <v>0</v>
      </c>
      <c r="M82" s="144">
        <v>0</v>
      </c>
      <c r="N82" s="146" t="s">
        <v>740</v>
      </c>
      <c r="O82" s="140">
        <v>0</v>
      </c>
    </row>
    <row r="83" spans="1:15" ht="21" customHeight="1">
      <c r="A83" s="140" t="s">
        <v>906</v>
      </c>
      <c r="B83" s="141" t="s">
        <v>907</v>
      </c>
      <c r="C83" s="142">
        <v>9</v>
      </c>
      <c r="D83" s="143">
        <v>10</v>
      </c>
      <c r="E83" s="144">
        <v>0</v>
      </c>
      <c r="F83" s="144">
        <v>0</v>
      </c>
      <c r="G83" s="140">
        <v>0</v>
      </c>
      <c r="H83" s="144">
        <v>0</v>
      </c>
      <c r="I83" s="140">
        <v>0</v>
      </c>
      <c r="J83" s="143">
        <v>4</v>
      </c>
      <c r="K83" s="145">
        <v>3</v>
      </c>
      <c r="L83" s="144">
        <v>0</v>
      </c>
      <c r="M83" s="144">
        <v>0</v>
      </c>
      <c r="N83" s="146" t="s">
        <v>743</v>
      </c>
      <c r="O83" s="140">
        <v>0</v>
      </c>
    </row>
    <row r="84" spans="1:15" ht="21" customHeight="1">
      <c r="A84" s="140" t="s">
        <v>908</v>
      </c>
      <c r="B84" s="141" t="s">
        <v>909</v>
      </c>
      <c r="C84" s="142">
        <v>4</v>
      </c>
      <c r="D84" s="143">
        <v>3</v>
      </c>
      <c r="E84" s="144">
        <v>0</v>
      </c>
      <c r="F84" s="144">
        <v>0</v>
      </c>
      <c r="G84" s="140">
        <v>0</v>
      </c>
      <c r="H84" s="144">
        <v>0</v>
      </c>
      <c r="I84" s="140">
        <v>0</v>
      </c>
      <c r="J84" s="143">
        <v>0</v>
      </c>
      <c r="K84" s="145">
        <v>2</v>
      </c>
      <c r="L84" s="144">
        <v>0</v>
      </c>
      <c r="M84" s="144">
        <v>0</v>
      </c>
      <c r="N84" s="146" t="s">
        <v>743</v>
      </c>
      <c r="O84" s="140">
        <v>0</v>
      </c>
    </row>
    <row r="85" spans="1:15" ht="21" customHeight="1">
      <c r="A85" s="140" t="s">
        <v>910</v>
      </c>
      <c r="B85" s="141" t="s">
        <v>911</v>
      </c>
      <c r="C85" s="142">
        <v>9</v>
      </c>
      <c r="D85" s="143">
        <v>17</v>
      </c>
      <c r="E85" s="144">
        <v>0</v>
      </c>
      <c r="F85" s="144">
        <v>0</v>
      </c>
      <c r="G85" s="140">
        <v>0</v>
      </c>
      <c r="H85" s="144">
        <v>0</v>
      </c>
      <c r="I85" s="140">
        <v>0</v>
      </c>
      <c r="J85" s="143">
        <v>9</v>
      </c>
      <c r="K85" s="145">
        <v>5</v>
      </c>
      <c r="L85" s="144">
        <v>0</v>
      </c>
      <c r="M85" s="144">
        <v>0</v>
      </c>
      <c r="N85" s="146" t="s">
        <v>743</v>
      </c>
      <c r="O85" s="140">
        <v>0</v>
      </c>
    </row>
    <row r="86" spans="1:15" ht="21" customHeight="1">
      <c r="A86" s="140" t="s">
        <v>912</v>
      </c>
      <c r="B86" s="141" t="s">
        <v>913</v>
      </c>
      <c r="C86" s="142">
        <v>13</v>
      </c>
      <c r="D86" s="143">
        <v>42</v>
      </c>
      <c r="E86" s="144">
        <v>1</v>
      </c>
      <c r="F86" s="144">
        <v>0</v>
      </c>
      <c r="G86" s="140">
        <v>1</v>
      </c>
      <c r="H86" s="144">
        <v>1</v>
      </c>
      <c r="I86" s="140">
        <v>7</v>
      </c>
      <c r="J86" s="143">
        <v>61</v>
      </c>
      <c r="K86" s="145">
        <v>17</v>
      </c>
      <c r="L86" s="144">
        <v>0</v>
      </c>
      <c r="M86" s="144">
        <v>0</v>
      </c>
      <c r="N86" s="146" t="s">
        <v>740</v>
      </c>
      <c r="O86" s="140">
        <v>0</v>
      </c>
    </row>
    <row r="87" spans="1:15" ht="21" customHeight="1">
      <c r="A87" s="140" t="s">
        <v>914</v>
      </c>
      <c r="B87" s="141" t="s">
        <v>915</v>
      </c>
      <c r="C87" s="142">
        <v>3</v>
      </c>
      <c r="D87" s="143">
        <v>6</v>
      </c>
      <c r="E87" s="144">
        <v>0</v>
      </c>
      <c r="F87" s="144">
        <v>0</v>
      </c>
      <c r="G87" s="140">
        <v>0</v>
      </c>
      <c r="H87" s="144">
        <v>0</v>
      </c>
      <c r="I87" s="140">
        <v>0</v>
      </c>
      <c r="J87" s="143">
        <v>5</v>
      </c>
      <c r="K87" s="145">
        <v>1</v>
      </c>
      <c r="L87" s="144">
        <v>0</v>
      </c>
      <c r="M87" s="144">
        <v>0</v>
      </c>
      <c r="N87" s="146" t="s">
        <v>740</v>
      </c>
      <c r="O87" s="140">
        <v>0</v>
      </c>
    </row>
    <row r="88" spans="1:15" ht="21" customHeight="1">
      <c r="A88" s="140" t="s">
        <v>916</v>
      </c>
      <c r="B88" s="141" t="s">
        <v>917</v>
      </c>
      <c r="C88" s="142">
        <v>85</v>
      </c>
      <c r="D88" s="143">
        <v>247</v>
      </c>
      <c r="E88" s="144">
        <v>0</v>
      </c>
      <c r="F88" s="144">
        <v>2</v>
      </c>
      <c r="G88" s="140">
        <v>12</v>
      </c>
      <c r="H88" s="144">
        <v>4</v>
      </c>
      <c r="I88" s="140">
        <v>17</v>
      </c>
      <c r="J88" s="143">
        <v>468</v>
      </c>
      <c r="K88" s="145">
        <v>107</v>
      </c>
      <c r="L88" s="144">
        <v>0</v>
      </c>
      <c r="M88" s="144">
        <v>1</v>
      </c>
      <c r="N88" s="146" t="s">
        <v>740</v>
      </c>
      <c r="O88" s="140">
        <v>0</v>
      </c>
    </row>
    <row r="89" spans="1:15" ht="21" customHeight="1">
      <c r="A89" s="140" t="s">
        <v>918</v>
      </c>
      <c r="B89" s="141" t="s">
        <v>919</v>
      </c>
      <c r="C89" s="142">
        <v>8</v>
      </c>
      <c r="D89" s="143">
        <v>20</v>
      </c>
      <c r="E89" s="144">
        <v>0</v>
      </c>
      <c r="F89" s="144">
        <v>0</v>
      </c>
      <c r="G89" s="140">
        <v>0</v>
      </c>
      <c r="H89" s="144">
        <v>0</v>
      </c>
      <c r="I89" s="140">
        <v>0</v>
      </c>
      <c r="J89" s="143">
        <v>16</v>
      </c>
      <c r="K89" s="145">
        <v>3</v>
      </c>
      <c r="L89" s="144">
        <v>0</v>
      </c>
      <c r="M89" s="144">
        <v>0</v>
      </c>
      <c r="N89" s="146" t="s">
        <v>743</v>
      </c>
      <c r="O89" s="140">
        <v>0</v>
      </c>
    </row>
    <row r="90" spans="1:15" ht="21" customHeight="1">
      <c r="A90" s="140" t="s">
        <v>920</v>
      </c>
      <c r="B90" s="141" t="s">
        <v>921</v>
      </c>
      <c r="C90" s="142">
        <v>17</v>
      </c>
      <c r="D90" s="143">
        <v>87</v>
      </c>
      <c r="E90" s="144">
        <v>0</v>
      </c>
      <c r="F90" s="144">
        <v>0</v>
      </c>
      <c r="G90" s="140">
        <v>7</v>
      </c>
      <c r="H90" s="144">
        <v>2</v>
      </c>
      <c r="I90" s="140">
        <v>6</v>
      </c>
      <c r="J90" s="143">
        <v>163</v>
      </c>
      <c r="K90" s="145">
        <v>40</v>
      </c>
      <c r="L90" s="144">
        <v>0</v>
      </c>
      <c r="M90" s="144">
        <v>0</v>
      </c>
      <c r="N90" s="146" t="s">
        <v>740</v>
      </c>
      <c r="O90" s="140">
        <v>0</v>
      </c>
    </row>
    <row r="91" spans="1:15" ht="21" customHeight="1">
      <c r="A91" s="140" t="s">
        <v>922</v>
      </c>
      <c r="B91" s="141" t="s">
        <v>923</v>
      </c>
      <c r="C91" s="142">
        <v>5</v>
      </c>
      <c r="D91" s="143">
        <v>11</v>
      </c>
      <c r="E91" s="144">
        <v>0</v>
      </c>
      <c r="F91" s="144">
        <v>0</v>
      </c>
      <c r="G91" s="140">
        <v>0</v>
      </c>
      <c r="H91" s="144">
        <v>0</v>
      </c>
      <c r="I91" s="140">
        <v>0</v>
      </c>
      <c r="J91" s="143">
        <v>3</v>
      </c>
      <c r="K91" s="145">
        <v>2</v>
      </c>
      <c r="L91" s="144">
        <v>0</v>
      </c>
      <c r="M91" s="144">
        <v>0</v>
      </c>
      <c r="N91" s="146" t="s">
        <v>743</v>
      </c>
      <c r="O91" s="140">
        <v>0</v>
      </c>
    </row>
    <row r="92" spans="1:15" ht="21" customHeight="1">
      <c r="A92" s="140" t="s">
        <v>924</v>
      </c>
      <c r="B92" s="141" t="s">
        <v>925</v>
      </c>
      <c r="C92" s="142">
        <v>2</v>
      </c>
      <c r="D92" s="143">
        <v>8</v>
      </c>
      <c r="E92" s="144">
        <v>0</v>
      </c>
      <c r="F92" s="144">
        <v>0</v>
      </c>
      <c r="G92" s="140">
        <v>0</v>
      </c>
      <c r="H92" s="144">
        <v>0</v>
      </c>
      <c r="I92" s="140">
        <v>0</v>
      </c>
      <c r="J92" s="143">
        <v>7</v>
      </c>
      <c r="K92" s="145">
        <v>3</v>
      </c>
      <c r="L92" s="144">
        <v>0</v>
      </c>
      <c r="M92" s="144">
        <v>0</v>
      </c>
      <c r="N92" s="146" t="s">
        <v>743</v>
      </c>
      <c r="O92" s="140">
        <v>0</v>
      </c>
    </row>
    <row r="93" spans="1:15" ht="21" customHeight="1">
      <c r="A93" s="140" t="s">
        <v>926</v>
      </c>
      <c r="B93" s="141" t="s">
        <v>927</v>
      </c>
      <c r="C93" s="142">
        <v>4</v>
      </c>
      <c r="D93" s="143">
        <v>9</v>
      </c>
      <c r="E93" s="144">
        <v>0</v>
      </c>
      <c r="F93" s="144">
        <v>0</v>
      </c>
      <c r="G93" s="140">
        <v>0</v>
      </c>
      <c r="H93" s="144">
        <v>0</v>
      </c>
      <c r="I93" s="140">
        <v>0</v>
      </c>
      <c r="J93" s="143">
        <v>7</v>
      </c>
      <c r="K93" s="145">
        <v>1</v>
      </c>
      <c r="L93" s="144">
        <v>0</v>
      </c>
      <c r="M93" s="144">
        <v>0</v>
      </c>
      <c r="N93" s="146" t="s">
        <v>743</v>
      </c>
      <c r="O93" s="140">
        <v>0</v>
      </c>
    </row>
    <row r="94" spans="1:15" ht="21" customHeight="1">
      <c r="A94" s="140" t="s">
        <v>928</v>
      </c>
      <c r="B94" s="141" t="s">
        <v>929</v>
      </c>
      <c r="C94" s="142">
        <v>8</v>
      </c>
      <c r="D94" s="143">
        <v>7</v>
      </c>
      <c r="E94" s="144">
        <v>0</v>
      </c>
      <c r="F94" s="144">
        <v>0</v>
      </c>
      <c r="G94" s="140">
        <v>0</v>
      </c>
      <c r="H94" s="144">
        <v>0</v>
      </c>
      <c r="I94" s="140">
        <v>0</v>
      </c>
      <c r="J94" s="143">
        <v>2</v>
      </c>
      <c r="K94" s="145">
        <v>2</v>
      </c>
      <c r="L94" s="144">
        <v>0</v>
      </c>
      <c r="M94" s="144">
        <v>0</v>
      </c>
      <c r="N94" s="146" t="s">
        <v>743</v>
      </c>
      <c r="O94" s="140">
        <v>0</v>
      </c>
    </row>
    <row r="95" spans="1:15" ht="21" customHeight="1">
      <c r="A95" s="140" t="s">
        <v>930</v>
      </c>
      <c r="B95" s="141" t="s">
        <v>931</v>
      </c>
      <c r="C95" s="142">
        <v>2</v>
      </c>
      <c r="D95" s="143">
        <v>2</v>
      </c>
      <c r="E95" s="144">
        <v>0</v>
      </c>
      <c r="F95" s="144">
        <v>0</v>
      </c>
      <c r="G95" s="140">
        <v>0</v>
      </c>
      <c r="H95" s="144">
        <v>0</v>
      </c>
      <c r="I95" s="140">
        <v>0</v>
      </c>
      <c r="J95" s="143">
        <v>0</v>
      </c>
      <c r="K95" s="145">
        <v>1</v>
      </c>
      <c r="L95" s="144">
        <v>0</v>
      </c>
      <c r="M95" s="144">
        <v>0</v>
      </c>
      <c r="N95" s="146" t="s">
        <v>824</v>
      </c>
      <c r="O95" s="140">
        <v>0</v>
      </c>
    </row>
    <row r="96" spans="1:15" ht="21" customHeight="1">
      <c r="A96" s="140" t="s">
        <v>932</v>
      </c>
      <c r="B96" s="141" t="s">
        <v>933</v>
      </c>
      <c r="C96" s="142">
        <v>5</v>
      </c>
      <c r="D96" s="143">
        <v>10</v>
      </c>
      <c r="E96" s="144">
        <v>0</v>
      </c>
      <c r="F96" s="144">
        <v>0</v>
      </c>
      <c r="G96" s="140">
        <v>0</v>
      </c>
      <c r="H96" s="144">
        <v>0</v>
      </c>
      <c r="I96" s="140">
        <v>0</v>
      </c>
      <c r="J96" s="143">
        <v>5</v>
      </c>
      <c r="K96" s="145">
        <v>2</v>
      </c>
      <c r="L96" s="144">
        <v>0</v>
      </c>
      <c r="M96" s="144">
        <v>0</v>
      </c>
      <c r="N96" s="146" t="s">
        <v>740</v>
      </c>
      <c r="O96" s="140">
        <v>0</v>
      </c>
    </row>
    <row r="97" spans="1:15" ht="21" customHeight="1">
      <c r="A97" s="140" t="s">
        <v>934</v>
      </c>
      <c r="B97" s="141" t="s">
        <v>935</v>
      </c>
      <c r="C97" s="142">
        <v>13</v>
      </c>
      <c r="D97" s="143">
        <v>14</v>
      </c>
      <c r="E97" s="144">
        <v>0</v>
      </c>
      <c r="F97" s="144">
        <v>0</v>
      </c>
      <c r="G97" s="140">
        <v>0</v>
      </c>
      <c r="H97" s="144">
        <v>1</v>
      </c>
      <c r="I97" s="140">
        <v>0</v>
      </c>
      <c r="J97" s="143">
        <v>12</v>
      </c>
      <c r="K97" s="145">
        <v>6</v>
      </c>
      <c r="L97" s="144">
        <v>1</v>
      </c>
      <c r="M97" s="144">
        <v>0</v>
      </c>
      <c r="N97" s="146" t="s">
        <v>743</v>
      </c>
      <c r="O97" s="140">
        <v>0</v>
      </c>
    </row>
    <row r="98" spans="1:15" ht="21" customHeight="1">
      <c r="A98" s="140" t="s">
        <v>936</v>
      </c>
      <c r="B98" s="141" t="s">
        <v>937</v>
      </c>
      <c r="C98" s="142">
        <v>5</v>
      </c>
      <c r="D98" s="143">
        <v>11</v>
      </c>
      <c r="E98" s="144">
        <v>0</v>
      </c>
      <c r="F98" s="144">
        <v>0</v>
      </c>
      <c r="G98" s="140">
        <v>0</v>
      </c>
      <c r="H98" s="144">
        <v>0</v>
      </c>
      <c r="I98" s="140">
        <v>4</v>
      </c>
      <c r="J98" s="143">
        <v>8</v>
      </c>
      <c r="K98" s="145">
        <v>3</v>
      </c>
      <c r="L98" s="144">
        <v>0</v>
      </c>
      <c r="M98" s="144">
        <v>0</v>
      </c>
      <c r="N98" s="146" t="s">
        <v>743</v>
      </c>
      <c r="O98" s="140">
        <v>0</v>
      </c>
    </row>
    <row r="99" spans="1:15" ht="21" customHeight="1">
      <c r="A99" s="140" t="s">
        <v>938</v>
      </c>
      <c r="B99" s="141" t="s">
        <v>939</v>
      </c>
      <c r="C99" s="142">
        <v>6</v>
      </c>
      <c r="D99" s="143">
        <v>8</v>
      </c>
      <c r="E99" s="144">
        <v>0</v>
      </c>
      <c r="F99" s="144">
        <v>0</v>
      </c>
      <c r="G99" s="140">
        <v>0</v>
      </c>
      <c r="H99" s="144">
        <v>1</v>
      </c>
      <c r="I99" s="140">
        <v>0</v>
      </c>
      <c r="J99" s="143">
        <v>4</v>
      </c>
      <c r="K99" s="145">
        <v>2</v>
      </c>
      <c r="L99" s="144">
        <v>0</v>
      </c>
      <c r="M99" s="144">
        <v>0</v>
      </c>
      <c r="N99" s="146" t="s">
        <v>743</v>
      </c>
      <c r="O99" s="140">
        <v>0</v>
      </c>
    </row>
    <row r="100" spans="1:15" ht="21" customHeight="1">
      <c r="A100" s="140" t="s">
        <v>940</v>
      </c>
      <c r="B100" s="141" t="s">
        <v>941</v>
      </c>
      <c r="C100" s="142">
        <v>8</v>
      </c>
      <c r="D100" s="143">
        <v>10</v>
      </c>
      <c r="E100" s="144">
        <v>0</v>
      </c>
      <c r="F100" s="144">
        <v>0</v>
      </c>
      <c r="G100" s="140">
        <v>0</v>
      </c>
      <c r="H100" s="144">
        <v>2</v>
      </c>
      <c r="I100" s="140">
        <v>0</v>
      </c>
      <c r="J100" s="143">
        <v>5</v>
      </c>
      <c r="K100" s="145">
        <v>4</v>
      </c>
      <c r="L100" s="144">
        <v>0</v>
      </c>
      <c r="M100" s="144">
        <v>0</v>
      </c>
      <c r="N100" s="146" t="s">
        <v>743</v>
      </c>
      <c r="O100" s="140">
        <v>0</v>
      </c>
    </row>
    <row r="101" spans="1:15" ht="21" customHeight="1">
      <c r="A101" s="140" t="s">
        <v>942</v>
      </c>
      <c r="B101" s="141" t="s">
        <v>943</v>
      </c>
      <c r="C101" s="142">
        <v>3</v>
      </c>
      <c r="D101" s="143">
        <v>3</v>
      </c>
      <c r="E101" s="144">
        <v>0</v>
      </c>
      <c r="F101" s="144">
        <v>0</v>
      </c>
      <c r="G101" s="140">
        <v>0</v>
      </c>
      <c r="H101" s="144">
        <v>0</v>
      </c>
      <c r="I101" s="140">
        <v>0</v>
      </c>
      <c r="J101" s="143">
        <v>0</v>
      </c>
      <c r="K101" s="145">
        <v>1</v>
      </c>
      <c r="L101" s="144">
        <v>0</v>
      </c>
      <c r="M101" s="144">
        <v>0</v>
      </c>
      <c r="N101" s="146" t="s">
        <v>824</v>
      </c>
      <c r="O101" s="140">
        <v>0</v>
      </c>
    </row>
    <row r="102" spans="1:15" ht="21" customHeight="1">
      <c r="A102" s="140" t="s">
        <v>944</v>
      </c>
      <c r="B102" s="141" t="s">
        <v>945</v>
      </c>
      <c r="C102" s="142">
        <v>13</v>
      </c>
      <c r="D102" s="143">
        <v>16</v>
      </c>
      <c r="E102" s="144">
        <v>0</v>
      </c>
      <c r="F102" s="144">
        <v>1</v>
      </c>
      <c r="G102" s="140">
        <v>1</v>
      </c>
      <c r="H102" s="144">
        <v>0</v>
      </c>
      <c r="I102" s="140">
        <v>0</v>
      </c>
      <c r="J102" s="143">
        <v>7</v>
      </c>
      <c r="K102" s="145">
        <v>2</v>
      </c>
      <c r="L102" s="144">
        <v>0</v>
      </c>
      <c r="M102" s="144">
        <v>0</v>
      </c>
      <c r="N102" s="146" t="s">
        <v>743</v>
      </c>
      <c r="O102" s="140">
        <v>0</v>
      </c>
    </row>
    <row r="103" spans="1:15" ht="21" customHeight="1">
      <c r="A103" s="140" t="s">
        <v>946</v>
      </c>
      <c r="B103" s="141" t="s">
        <v>947</v>
      </c>
      <c r="C103" s="142">
        <v>2</v>
      </c>
      <c r="D103" s="143">
        <v>7</v>
      </c>
      <c r="E103" s="144">
        <v>0</v>
      </c>
      <c r="F103" s="144">
        <v>0</v>
      </c>
      <c r="G103" s="140">
        <v>0</v>
      </c>
      <c r="H103" s="144">
        <v>0</v>
      </c>
      <c r="I103" s="140">
        <v>0</v>
      </c>
      <c r="J103" s="143">
        <v>2</v>
      </c>
      <c r="K103" s="145">
        <v>1</v>
      </c>
      <c r="L103" s="144">
        <v>0</v>
      </c>
      <c r="M103" s="144">
        <v>0</v>
      </c>
      <c r="N103" s="146" t="s">
        <v>740</v>
      </c>
      <c r="O103" s="140">
        <v>0</v>
      </c>
    </row>
    <row r="104" spans="1:15" ht="21" customHeight="1">
      <c r="A104" s="140" t="s">
        <v>948</v>
      </c>
      <c r="B104" s="141" t="s">
        <v>949</v>
      </c>
      <c r="C104" s="142">
        <v>5</v>
      </c>
      <c r="D104" s="143">
        <v>12</v>
      </c>
      <c r="E104" s="144">
        <v>0</v>
      </c>
      <c r="F104" s="144">
        <v>0</v>
      </c>
      <c r="G104" s="140">
        <v>0</v>
      </c>
      <c r="H104" s="144">
        <v>0</v>
      </c>
      <c r="I104" s="140">
        <v>0</v>
      </c>
      <c r="J104" s="143">
        <v>8</v>
      </c>
      <c r="K104" s="145">
        <v>2</v>
      </c>
      <c r="L104" s="144">
        <v>0</v>
      </c>
      <c r="M104" s="144">
        <v>0</v>
      </c>
      <c r="N104" s="146" t="s">
        <v>743</v>
      </c>
      <c r="O104" s="140">
        <v>0</v>
      </c>
    </row>
    <row r="105" spans="1:15" ht="21" customHeight="1">
      <c r="A105" s="140" t="s">
        <v>950</v>
      </c>
      <c r="B105" s="141" t="s">
        <v>951</v>
      </c>
      <c r="C105" s="142">
        <v>10</v>
      </c>
      <c r="D105" s="143">
        <v>10</v>
      </c>
      <c r="E105" s="144">
        <v>0</v>
      </c>
      <c r="F105" s="144">
        <v>0</v>
      </c>
      <c r="G105" s="140">
        <v>0</v>
      </c>
      <c r="H105" s="144">
        <v>0</v>
      </c>
      <c r="I105" s="140">
        <v>0</v>
      </c>
      <c r="J105" s="143">
        <v>4</v>
      </c>
      <c r="K105" s="145">
        <v>1</v>
      </c>
      <c r="L105" s="144">
        <v>0</v>
      </c>
      <c r="M105" s="144">
        <v>0</v>
      </c>
      <c r="N105" s="146" t="s">
        <v>740</v>
      </c>
      <c r="O105" s="140">
        <v>0</v>
      </c>
    </row>
    <row r="106" spans="1:15" ht="21" customHeight="1">
      <c r="A106" s="140" t="s">
        <v>952</v>
      </c>
      <c r="B106" s="141" t="s">
        <v>953</v>
      </c>
      <c r="C106" s="142">
        <v>43</v>
      </c>
      <c r="D106" s="143">
        <v>99</v>
      </c>
      <c r="E106" s="144">
        <v>0</v>
      </c>
      <c r="F106" s="144">
        <v>0</v>
      </c>
      <c r="G106" s="140">
        <v>3</v>
      </c>
      <c r="H106" s="144">
        <v>1</v>
      </c>
      <c r="I106" s="140">
        <v>5</v>
      </c>
      <c r="J106" s="143">
        <v>113</v>
      </c>
      <c r="K106" s="145">
        <v>38</v>
      </c>
      <c r="L106" s="144">
        <v>0</v>
      </c>
      <c r="M106" s="144">
        <v>0</v>
      </c>
      <c r="N106" s="146" t="s">
        <v>740</v>
      </c>
      <c r="O106" s="140">
        <v>0</v>
      </c>
    </row>
    <row r="107" spans="1:15" ht="21" customHeight="1">
      <c r="A107" s="147"/>
      <c r="B107" s="148" t="s">
        <v>672</v>
      </c>
      <c r="C107" s="149">
        <f t="shared" ref="C107:M107" si="0">SUM(C2:C106)</f>
        <v>1007</v>
      </c>
      <c r="D107" s="150">
        <f t="shared" si="0"/>
        <v>1952</v>
      </c>
      <c r="E107" s="150">
        <f t="shared" si="0"/>
        <v>6</v>
      </c>
      <c r="F107" s="150">
        <f t="shared" si="0"/>
        <v>13</v>
      </c>
      <c r="G107" s="150">
        <f t="shared" si="0"/>
        <v>66</v>
      </c>
      <c r="H107" s="151">
        <f t="shared" si="0"/>
        <v>66</v>
      </c>
      <c r="I107" s="151">
        <f t="shared" si="0"/>
        <v>117</v>
      </c>
      <c r="J107" s="150">
        <f t="shared" si="0"/>
        <v>2545</v>
      </c>
      <c r="K107" s="150">
        <f t="shared" si="0"/>
        <v>724</v>
      </c>
      <c r="L107" s="150">
        <f t="shared" si="0"/>
        <v>10</v>
      </c>
      <c r="M107" s="150">
        <f t="shared" si="0"/>
        <v>2</v>
      </c>
      <c r="N107" s="152"/>
      <c r="O107" s="153"/>
    </row>
    <row r="108" spans="1:15">
      <c r="A108" s="154"/>
      <c r="B108" s="155"/>
      <c r="C108" s="156"/>
      <c r="D108" s="156"/>
      <c r="E108" s="156"/>
      <c r="F108" s="156"/>
      <c r="G108" s="156"/>
      <c r="H108" s="156"/>
      <c r="I108" s="156"/>
      <c r="J108" s="156"/>
      <c r="K108" s="156"/>
      <c r="L108" s="156"/>
      <c r="N108" s="158"/>
      <c r="O108" s="156"/>
    </row>
    <row r="109" spans="1:15">
      <c r="A109" s="154"/>
      <c r="B109" s="155"/>
      <c r="C109" s="156"/>
      <c r="D109" s="156"/>
      <c r="E109" s="156"/>
      <c r="F109" s="156"/>
      <c r="G109" s="156"/>
      <c r="H109" s="156"/>
      <c r="I109" s="156"/>
      <c r="J109" s="156"/>
      <c r="K109" s="156"/>
      <c r="L109" s="156"/>
      <c r="N109" s="158"/>
      <c r="O109" s="156"/>
    </row>
    <row r="110" spans="1:15">
      <c r="A110" s="159"/>
      <c r="B110" s="160"/>
      <c r="C110" s="161"/>
      <c r="D110" s="161"/>
      <c r="E110" s="161"/>
      <c r="F110" s="156"/>
      <c r="G110" s="161"/>
      <c r="H110" s="156"/>
      <c r="I110" s="161"/>
      <c r="J110" s="156"/>
      <c r="K110" s="156"/>
      <c r="L110" s="161"/>
      <c r="N110" s="162"/>
      <c r="O110" s="161"/>
    </row>
    <row r="111" spans="1:15">
      <c r="A111" s="159"/>
      <c r="B111" s="160" t="s">
        <v>954</v>
      </c>
      <c r="C111" s="161"/>
      <c r="D111" s="161"/>
      <c r="E111" s="161"/>
      <c r="F111" s="156"/>
      <c r="G111" s="161"/>
      <c r="H111" s="156"/>
      <c r="I111" s="161"/>
      <c r="J111" s="156"/>
      <c r="K111" s="156"/>
      <c r="L111" s="161"/>
      <c r="N111" s="162"/>
      <c r="O111" s="161"/>
    </row>
    <row r="112" spans="1:15">
      <c r="A112" s="159"/>
      <c r="B112" s="160" t="s">
        <v>955</v>
      </c>
      <c r="C112" s="161"/>
      <c r="D112" s="161"/>
      <c r="E112" s="161"/>
      <c r="F112" s="156"/>
      <c r="G112" s="161"/>
      <c r="H112" s="156"/>
      <c r="I112" s="161"/>
      <c r="J112" s="156"/>
      <c r="K112" s="156"/>
      <c r="L112" s="161"/>
      <c r="N112" s="162"/>
      <c r="O112" s="161"/>
    </row>
    <row r="113" spans="1:15">
      <c r="A113" s="159"/>
      <c r="B113" s="160"/>
      <c r="C113" s="161"/>
      <c r="D113" s="161"/>
      <c r="E113" s="161"/>
      <c r="F113" s="156"/>
      <c r="G113" s="161"/>
      <c r="H113" s="156"/>
      <c r="I113" s="161"/>
      <c r="J113" s="156"/>
      <c r="K113" s="156"/>
      <c r="L113" s="161"/>
      <c r="N113" s="162"/>
      <c r="O113" s="161"/>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5FFDE-BDAB-453C-894E-8525E187A861}">
  <sheetPr>
    <pageSetUpPr fitToPage="1"/>
  </sheetPr>
  <dimension ref="A1:K66"/>
  <sheetViews>
    <sheetView zoomScale="75" zoomScaleNormal="75" workbookViewId="0">
      <selection activeCell="A3" sqref="A3:A7"/>
    </sheetView>
  </sheetViews>
  <sheetFormatPr defaultColWidth="11.5" defaultRowHeight="12.55"/>
  <cols>
    <col min="1" max="1" width="7.5" style="168" customWidth="1"/>
    <col min="2" max="2" width="8.5" style="168" customWidth="1"/>
    <col min="3" max="9" width="35.69921875" style="168" customWidth="1"/>
    <col min="10" max="10" width="7.5" style="168" customWidth="1"/>
    <col min="11" max="11" width="8.5" style="168" customWidth="1"/>
    <col min="12" max="16384" width="11.5" style="168"/>
  </cols>
  <sheetData>
    <row r="1" spans="1:11" ht="20.25" customHeight="1">
      <c r="A1" s="581" t="s">
        <v>956</v>
      </c>
      <c r="B1" s="582"/>
      <c r="C1" s="164" t="s">
        <v>957</v>
      </c>
      <c r="D1" s="165"/>
      <c r="E1" s="166"/>
      <c r="F1" s="166"/>
      <c r="G1" s="166"/>
      <c r="H1" s="166" t="s">
        <v>958</v>
      </c>
      <c r="I1" s="167"/>
      <c r="J1" s="581" t="s">
        <v>956</v>
      </c>
      <c r="K1" s="582"/>
    </row>
    <row r="2" spans="1:11" ht="15.05" customHeight="1" thickBot="1">
      <c r="A2" s="169" t="s">
        <v>891</v>
      </c>
      <c r="B2" s="170" t="s">
        <v>959</v>
      </c>
      <c r="C2" s="171" t="s">
        <v>960</v>
      </c>
      <c r="D2" s="172" t="s">
        <v>961</v>
      </c>
      <c r="E2" s="172"/>
      <c r="F2" s="172"/>
      <c r="G2" s="172"/>
      <c r="H2" s="172" t="s">
        <v>962</v>
      </c>
      <c r="I2" s="172"/>
      <c r="J2" s="169" t="s">
        <v>891</v>
      </c>
      <c r="K2" s="173" t="s">
        <v>959</v>
      </c>
    </row>
    <row r="3" spans="1:11" ht="18.8" customHeight="1" thickBot="1">
      <c r="A3" s="580" t="s">
        <v>963</v>
      </c>
      <c r="B3" s="572" t="s">
        <v>964</v>
      </c>
      <c r="C3" s="174" t="s">
        <v>965</v>
      </c>
      <c r="D3" s="175" t="s">
        <v>966</v>
      </c>
      <c r="E3" s="176"/>
      <c r="F3" s="175"/>
      <c r="G3" s="177"/>
      <c r="H3" s="177" t="str">
        <f>C28</f>
        <v>Dimension X 6/17/50</v>
      </c>
      <c r="I3" s="178"/>
      <c r="J3" s="580" t="s">
        <v>963</v>
      </c>
      <c r="K3" s="575" t="s">
        <v>964</v>
      </c>
    </row>
    <row r="4" spans="1:11" ht="18.8" customHeight="1">
      <c r="A4" s="570"/>
      <c r="B4" s="573"/>
      <c r="C4" s="179" t="s">
        <v>967</v>
      </c>
      <c r="D4" s="180" t="s">
        <v>968</v>
      </c>
      <c r="E4" s="181"/>
      <c r="F4" s="182"/>
      <c r="G4" s="182"/>
      <c r="H4" s="182" t="str">
        <f>C29</f>
        <v>X-Minus One 8/28/56</v>
      </c>
      <c r="I4" s="183"/>
      <c r="J4" s="570"/>
      <c r="K4" s="576"/>
    </row>
    <row r="5" spans="1:11" ht="18.8" customHeight="1">
      <c r="A5" s="570"/>
      <c r="B5" s="573"/>
      <c r="C5" s="179" t="s">
        <v>969</v>
      </c>
      <c r="D5" s="184" t="s">
        <v>970</v>
      </c>
      <c r="E5" s="185"/>
      <c r="F5" s="186"/>
      <c r="G5" s="182"/>
      <c r="H5" s="182" t="str">
        <f>C30</f>
        <v>Mysterious Traveler 6/3/52</v>
      </c>
      <c r="I5" s="187"/>
      <c r="J5" s="570"/>
      <c r="K5" s="576"/>
    </row>
    <row r="6" spans="1:11" ht="18.8" customHeight="1">
      <c r="A6" s="570"/>
      <c r="B6" s="573"/>
      <c r="C6" s="179" t="s">
        <v>971</v>
      </c>
      <c r="D6" s="181" t="s">
        <v>972</v>
      </c>
      <c r="E6" s="185"/>
      <c r="F6" s="186"/>
      <c r="G6" s="186"/>
      <c r="H6" s="182" t="str">
        <f>C31</f>
        <v>Blackstone, Magic</v>
      </c>
      <c r="I6" s="188"/>
      <c r="J6" s="570"/>
      <c r="K6" s="576"/>
    </row>
    <row r="7" spans="1:11" ht="18.8" customHeight="1" thickBot="1">
      <c r="A7" s="571"/>
      <c r="B7" s="574"/>
      <c r="C7" s="189" t="s">
        <v>973</v>
      </c>
      <c r="D7" s="190" t="s">
        <v>974</v>
      </c>
      <c r="E7" s="191"/>
      <c r="F7" s="192"/>
      <c r="G7" s="182"/>
      <c r="H7" s="193" t="str">
        <f>C32</f>
        <v>Detective 4/3/49</v>
      </c>
      <c r="I7" s="194"/>
      <c r="J7" s="571"/>
      <c r="K7" s="577"/>
    </row>
    <row r="8" spans="1:11" ht="18.8" customHeight="1" thickBot="1">
      <c r="A8" s="580" t="s">
        <v>975</v>
      </c>
      <c r="B8" s="572" t="s">
        <v>976</v>
      </c>
      <c r="C8" s="175" t="s">
        <v>977</v>
      </c>
      <c r="D8" s="178" t="s">
        <v>978</v>
      </c>
      <c r="E8" s="176"/>
      <c r="F8" s="175"/>
      <c r="G8" s="175"/>
      <c r="H8" s="175" t="str">
        <f>C23</f>
        <v>Cornel Wilde Birthday</v>
      </c>
      <c r="I8" s="175"/>
      <c r="J8" s="580" t="s">
        <v>975</v>
      </c>
      <c r="K8" s="575" t="s">
        <v>976</v>
      </c>
    </row>
    <row r="9" spans="1:11" ht="18.8" customHeight="1">
      <c r="A9" s="570"/>
      <c r="B9" s="573"/>
      <c r="C9" s="184" t="s">
        <v>979</v>
      </c>
      <c r="D9" s="183" t="s">
        <v>980</v>
      </c>
      <c r="E9" s="195"/>
      <c r="F9" s="182"/>
      <c r="G9" s="184"/>
      <c r="H9" s="184" t="str">
        <f>C24</f>
        <v>Suspense 12/14/53</v>
      </c>
      <c r="I9" s="196"/>
      <c r="J9" s="570"/>
      <c r="K9" s="576"/>
    </row>
    <row r="10" spans="1:11" ht="18.8" customHeight="1">
      <c r="A10" s="570"/>
      <c r="B10" s="573"/>
      <c r="C10" s="196" t="s">
        <v>981</v>
      </c>
      <c r="D10" s="197" t="s">
        <v>982</v>
      </c>
      <c r="E10" s="181"/>
      <c r="F10" s="182"/>
      <c r="G10" s="184"/>
      <c r="H10" s="184" t="str">
        <f>C25</f>
        <v>Suspense 10/27/52</v>
      </c>
      <c r="I10" s="198"/>
      <c r="J10" s="570"/>
      <c r="K10" s="576"/>
    </row>
    <row r="11" spans="1:11" ht="18.8" customHeight="1">
      <c r="A11" s="570"/>
      <c r="B11" s="573"/>
      <c r="C11" s="182" t="s">
        <v>983</v>
      </c>
      <c r="D11" s="188" t="s">
        <v>984</v>
      </c>
      <c r="E11" s="181"/>
      <c r="F11" s="182"/>
      <c r="G11" s="182"/>
      <c r="H11" s="182" t="str">
        <f>C26</f>
        <v>Suspense 3/17/52</v>
      </c>
      <c r="I11" s="182"/>
      <c r="J11" s="570"/>
      <c r="K11" s="576"/>
    </row>
    <row r="12" spans="1:11" ht="18.8" customHeight="1" thickBot="1">
      <c r="A12" s="571"/>
      <c r="B12" s="574"/>
      <c r="C12" s="199" t="s">
        <v>985</v>
      </c>
      <c r="D12" s="188" t="s">
        <v>986</v>
      </c>
      <c r="E12" s="181"/>
      <c r="F12" s="198"/>
      <c r="G12" s="192"/>
      <c r="H12" s="182" t="str">
        <f>C27</f>
        <v>Big Town 3/8/49</v>
      </c>
      <c r="I12" s="192"/>
      <c r="J12" s="571"/>
      <c r="K12" s="577"/>
    </row>
    <row r="13" spans="1:11" ht="18.8" customHeight="1" thickBot="1">
      <c r="A13" s="569" t="s">
        <v>987</v>
      </c>
      <c r="B13" s="572" t="s">
        <v>988</v>
      </c>
      <c r="C13" s="176" t="s">
        <v>989</v>
      </c>
      <c r="D13" s="178" t="s">
        <v>990</v>
      </c>
      <c r="E13" s="175"/>
      <c r="F13" s="177"/>
      <c r="G13" s="178"/>
      <c r="H13" s="175" t="str">
        <f>C53</f>
        <v>Jean Vander Pyl Birthday</v>
      </c>
      <c r="I13" s="178"/>
      <c r="J13" s="569" t="s">
        <v>987</v>
      </c>
      <c r="K13" s="575" t="s">
        <v>988</v>
      </c>
    </row>
    <row r="14" spans="1:11" ht="18.8" customHeight="1">
      <c r="A14" s="570"/>
      <c r="B14" s="573"/>
      <c r="C14" s="181" t="s">
        <v>991</v>
      </c>
      <c r="D14" s="187" t="s">
        <v>992</v>
      </c>
      <c r="E14" s="182"/>
      <c r="F14" s="184"/>
      <c r="G14" s="197"/>
      <c r="H14" s="200" t="str">
        <f>C54</f>
        <v>Father Knows Best 1/3/52</v>
      </c>
      <c r="I14" s="188"/>
      <c r="J14" s="570"/>
      <c r="K14" s="576"/>
    </row>
    <row r="15" spans="1:11" ht="18.8" customHeight="1">
      <c r="A15" s="570"/>
      <c r="B15" s="573"/>
      <c r="C15" s="185" t="s">
        <v>993</v>
      </c>
      <c r="D15" s="187" t="s">
        <v>994</v>
      </c>
      <c r="E15" s="198"/>
      <c r="F15" s="184"/>
      <c r="G15" s="197"/>
      <c r="H15" s="198" t="str">
        <f>C55</f>
        <v>Our Miss Brooks 2/11/51</v>
      </c>
      <c r="I15" s="188"/>
      <c r="J15" s="570"/>
      <c r="K15" s="576"/>
    </row>
    <row r="16" spans="1:11" ht="18.8" customHeight="1">
      <c r="A16" s="570"/>
      <c r="B16" s="573"/>
      <c r="C16" s="185" t="s">
        <v>995</v>
      </c>
      <c r="D16" s="188" t="s">
        <v>996</v>
      </c>
      <c r="E16" s="182"/>
      <c r="F16" s="182"/>
      <c r="G16" s="188"/>
      <c r="H16" s="201" t="str">
        <f>C56</f>
        <v>Sherlock Holmes 5/23/48</v>
      </c>
      <c r="I16" s="202"/>
      <c r="J16" s="570"/>
      <c r="K16" s="576"/>
    </row>
    <row r="17" spans="1:11" ht="18.8" customHeight="1" thickBot="1">
      <c r="A17" s="571"/>
      <c r="B17" s="574"/>
      <c r="C17" s="191" t="s">
        <v>997</v>
      </c>
      <c r="D17" s="202" t="s">
        <v>998</v>
      </c>
      <c r="E17" s="193"/>
      <c r="F17" s="198"/>
      <c r="G17" s="188"/>
      <c r="H17" s="182" t="str">
        <f>C57</f>
        <v>This Is Your FBI 1/25/52</v>
      </c>
      <c r="I17" s="202"/>
      <c r="J17" s="571"/>
      <c r="K17" s="577"/>
    </row>
    <row r="18" spans="1:11" ht="18.8" customHeight="1" thickBot="1">
      <c r="A18" s="565" t="s">
        <v>999</v>
      </c>
      <c r="B18" s="560" t="s">
        <v>1000</v>
      </c>
      <c r="C18" s="177" t="s">
        <v>1001</v>
      </c>
      <c r="D18" s="175" t="s">
        <v>1002</v>
      </c>
      <c r="E18" s="176" t="s">
        <v>1003</v>
      </c>
      <c r="F18" s="174"/>
      <c r="G18" s="175"/>
      <c r="H18" s="203" t="str">
        <f>C3</f>
        <v>U.S. Navy's Birthday</v>
      </c>
      <c r="I18" s="175"/>
      <c r="J18" s="565" t="s">
        <v>999</v>
      </c>
      <c r="K18" s="562" t="s">
        <v>1000</v>
      </c>
    </row>
    <row r="19" spans="1:11" ht="18.8" customHeight="1">
      <c r="A19" s="558"/>
      <c r="B19" s="558"/>
      <c r="C19" s="184" t="s">
        <v>1004</v>
      </c>
      <c r="D19" s="184" t="s">
        <v>1005</v>
      </c>
      <c r="E19" s="181" t="s">
        <v>1006</v>
      </c>
      <c r="F19" s="204"/>
      <c r="G19" s="184"/>
      <c r="H19" s="205" t="str">
        <f>C4</f>
        <v xml:space="preserve">Lux's - "The Navy Comes </v>
      </c>
      <c r="I19" s="200"/>
      <c r="J19" s="558"/>
      <c r="K19" s="563"/>
    </row>
    <row r="20" spans="1:11" ht="18.8" customHeight="1">
      <c r="A20" s="558"/>
      <c r="B20" s="558"/>
      <c r="C20" s="206" t="s">
        <v>1007</v>
      </c>
      <c r="D20" s="184" t="s">
        <v>1008</v>
      </c>
      <c r="E20" s="185" t="s">
        <v>1009</v>
      </c>
      <c r="F20" s="204"/>
      <c r="G20" s="184"/>
      <c r="H20" s="205" t="str">
        <f>C5</f>
        <v>Through" May 3rd, 1943</v>
      </c>
      <c r="I20" s="196"/>
      <c r="J20" s="558"/>
      <c r="K20" s="563"/>
    </row>
    <row r="21" spans="1:11" ht="18.8" customHeight="1">
      <c r="A21" s="558"/>
      <c r="B21" s="558"/>
      <c r="C21" s="207" t="s">
        <v>1010</v>
      </c>
      <c r="D21" s="182" t="s">
        <v>1011</v>
      </c>
      <c r="E21" s="181" t="s">
        <v>1012</v>
      </c>
      <c r="F21" s="208"/>
      <c r="G21" s="182"/>
      <c r="H21" s="179" t="str">
        <f>C6</f>
        <v>Milton Berle Salute's Navy</v>
      </c>
      <c r="I21" s="182"/>
      <c r="J21" s="558"/>
      <c r="K21" s="563"/>
    </row>
    <row r="22" spans="1:11" ht="18.8" customHeight="1" thickBot="1">
      <c r="A22" s="559"/>
      <c r="B22" s="561"/>
      <c r="C22" s="192" t="s">
        <v>1013</v>
      </c>
      <c r="D22" s="182" t="s">
        <v>1014</v>
      </c>
      <c r="E22" s="191"/>
      <c r="F22" s="204"/>
      <c r="G22" s="192"/>
      <c r="H22" s="209" t="str">
        <f>C7</f>
        <v>Dennis Day Show 1/28/48</v>
      </c>
      <c r="I22" s="193"/>
      <c r="J22" s="559"/>
      <c r="K22" s="564"/>
    </row>
    <row r="23" spans="1:11" ht="18.8" customHeight="1" thickBot="1">
      <c r="A23" s="557" t="s">
        <v>1015</v>
      </c>
      <c r="B23" s="560" t="s">
        <v>1016</v>
      </c>
      <c r="C23" s="210" t="s">
        <v>1017</v>
      </c>
      <c r="D23" s="176" t="s">
        <v>1018</v>
      </c>
      <c r="E23" s="211"/>
      <c r="F23" s="177"/>
      <c r="G23" s="175"/>
      <c r="H23" s="212" t="s">
        <v>1019</v>
      </c>
      <c r="I23" s="210"/>
      <c r="J23" s="557" t="s">
        <v>1015</v>
      </c>
      <c r="K23" s="562" t="s">
        <v>1016</v>
      </c>
    </row>
    <row r="24" spans="1:11" ht="18.8" customHeight="1">
      <c r="A24" s="558"/>
      <c r="B24" s="558"/>
      <c r="C24" s="213" t="s">
        <v>1020</v>
      </c>
      <c r="D24" s="181" t="s">
        <v>1021</v>
      </c>
      <c r="E24" s="214"/>
      <c r="F24" s="182"/>
      <c r="G24" s="196"/>
      <c r="H24" s="215" t="s">
        <v>1022</v>
      </c>
      <c r="I24" s="182"/>
      <c r="J24" s="558"/>
      <c r="K24" s="563"/>
    </row>
    <row r="25" spans="1:11" ht="18.8" customHeight="1">
      <c r="A25" s="558"/>
      <c r="B25" s="558"/>
      <c r="C25" s="213" t="s">
        <v>1023</v>
      </c>
      <c r="D25" s="181" t="s">
        <v>1024</v>
      </c>
      <c r="E25" s="214"/>
      <c r="F25" s="182"/>
      <c r="G25" s="198"/>
      <c r="H25" s="216" t="s">
        <v>1025</v>
      </c>
      <c r="I25" s="186"/>
      <c r="J25" s="558"/>
      <c r="K25" s="563"/>
    </row>
    <row r="26" spans="1:11" ht="18.8" customHeight="1">
      <c r="A26" s="558"/>
      <c r="B26" s="558"/>
      <c r="C26" s="217" t="s">
        <v>1026</v>
      </c>
      <c r="D26" s="185" t="s">
        <v>1027</v>
      </c>
      <c r="E26" s="218"/>
      <c r="F26" s="182"/>
      <c r="G26" s="182"/>
      <c r="H26" s="182" t="str">
        <f>E36</f>
        <v>Archie Andrews 7/27/46</v>
      </c>
      <c r="I26" s="182"/>
      <c r="J26" s="558"/>
      <c r="K26" s="563"/>
    </row>
    <row r="27" spans="1:11" ht="18.8" customHeight="1" thickBot="1">
      <c r="A27" s="559"/>
      <c r="B27" s="561"/>
      <c r="C27" s="190" t="s">
        <v>1028</v>
      </c>
      <c r="D27" s="185" t="s">
        <v>1029</v>
      </c>
      <c r="E27" s="219"/>
      <c r="F27" s="198"/>
      <c r="G27" s="192"/>
      <c r="H27" s="220" t="str">
        <f>E37</f>
        <v>Harris &amp; Faye Show 3/1/53</v>
      </c>
      <c r="I27" s="193"/>
      <c r="J27" s="559"/>
      <c r="K27" s="564"/>
    </row>
    <row r="28" spans="1:11" ht="18.8" customHeight="1" thickBot="1">
      <c r="A28" s="557" t="s">
        <v>1030</v>
      </c>
      <c r="B28" s="560" t="s">
        <v>1031</v>
      </c>
      <c r="C28" s="176" t="s">
        <v>1032</v>
      </c>
      <c r="D28" s="176" t="s">
        <v>1033</v>
      </c>
      <c r="E28" s="175"/>
      <c r="F28" s="177"/>
      <c r="G28" s="175"/>
      <c r="H28" s="175" t="str">
        <f>D8</f>
        <v>Lillian Gish In</v>
      </c>
      <c r="I28" s="177"/>
      <c r="J28" s="557" t="s">
        <v>1030</v>
      </c>
      <c r="K28" s="562" t="s">
        <v>1031</v>
      </c>
    </row>
    <row r="29" spans="1:11" ht="18.8" customHeight="1">
      <c r="A29" s="558"/>
      <c r="B29" s="558"/>
      <c r="C29" s="181" t="s">
        <v>1034</v>
      </c>
      <c r="D29" s="221" t="s">
        <v>1035</v>
      </c>
      <c r="E29" s="200"/>
      <c r="F29" s="184"/>
      <c r="G29" s="180"/>
      <c r="H29" s="184" t="str">
        <f>D9</f>
        <v>Suspense 9/9/43</v>
      </c>
      <c r="I29" s="182"/>
      <c r="J29" s="558"/>
      <c r="K29" s="563"/>
    </row>
    <row r="30" spans="1:11" ht="18.8" customHeight="1">
      <c r="A30" s="558"/>
      <c r="B30" s="558"/>
      <c r="C30" s="185" t="s">
        <v>1036</v>
      </c>
      <c r="D30" s="221" t="s">
        <v>1037</v>
      </c>
      <c r="E30" s="198"/>
      <c r="F30" s="184"/>
      <c r="G30" s="182"/>
      <c r="H30" s="186" t="str">
        <f>D10</f>
        <v>Suspense 8/9/55</v>
      </c>
      <c r="I30" s="182"/>
      <c r="J30" s="558"/>
      <c r="K30" s="563"/>
    </row>
    <row r="31" spans="1:11" ht="18.8" customHeight="1">
      <c r="A31" s="558"/>
      <c r="B31" s="558"/>
      <c r="C31" s="181" t="s">
        <v>1038</v>
      </c>
      <c r="D31" s="221" t="s">
        <v>1039</v>
      </c>
      <c r="E31" s="201"/>
      <c r="F31" s="186"/>
      <c r="G31" s="182"/>
      <c r="H31" s="186" t="str">
        <f>D11</f>
        <v>Dragnet Big Trunk 3/22/51</v>
      </c>
      <c r="I31" s="186"/>
      <c r="J31" s="558"/>
      <c r="K31" s="563"/>
    </row>
    <row r="32" spans="1:11" ht="18.8" customHeight="1" thickBot="1">
      <c r="A32" s="559"/>
      <c r="B32" s="561"/>
      <c r="C32" s="191" t="s">
        <v>1040</v>
      </c>
      <c r="D32" s="191" t="s">
        <v>1041</v>
      </c>
      <c r="E32" s="182"/>
      <c r="F32" s="192"/>
      <c r="G32" s="193"/>
      <c r="H32" s="192" t="str">
        <f>D12</f>
        <v>Texas Rangers 8/12/50</v>
      </c>
      <c r="I32" s="182"/>
      <c r="J32" s="559"/>
      <c r="K32" s="564"/>
    </row>
    <row r="33" spans="1:11" ht="18.8" customHeight="1" thickBot="1">
      <c r="A33" s="557" t="s">
        <v>1042</v>
      </c>
      <c r="B33" s="578" t="s">
        <v>1043</v>
      </c>
      <c r="C33" s="212" t="s">
        <v>1019</v>
      </c>
      <c r="D33" s="212" t="s">
        <v>1019</v>
      </c>
      <c r="E33" s="212" t="s">
        <v>1019</v>
      </c>
      <c r="F33" s="212" t="s">
        <v>1019</v>
      </c>
      <c r="G33" s="212" t="s">
        <v>1019</v>
      </c>
      <c r="H33" s="210" t="str">
        <f>D53</f>
        <v>Mr. Keen's Debut Anniv</v>
      </c>
      <c r="I33" s="175"/>
      <c r="J33" s="557" t="s">
        <v>1042</v>
      </c>
      <c r="K33" s="579" t="s">
        <v>1043</v>
      </c>
    </row>
    <row r="34" spans="1:11" ht="18.8" customHeight="1">
      <c r="A34" s="558"/>
      <c r="B34" s="558"/>
      <c r="C34" s="215" t="s">
        <v>1044</v>
      </c>
      <c r="D34" s="215" t="s">
        <v>1045</v>
      </c>
      <c r="E34" s="215" t="s">
        <v>1046</v>
      </c>
      <c r="F34" s="215" t="s">
        <v>1047</v>
      </c>
      <c r="G34" s="215" t="s">
        <v>1048</v>
      </c>
      <c r="H34" s="184" t="str">
        <f>D54</f>
        <v>Case...Leaping Dog 4/13/44</v>
      </c>
      <c r="I34" s="184"/>
      <c r="J34" s="558"/>
      <c r="K34" s="563"/>
    </row>
    <row r="35" spans="1:11" ht="18.8" customHeight="1">
      <c r="A35" s="558"/>
      <c r="B35" s="558"/>
      <c r="C35" s="215" t="s">
        <v>1049</v>
      </c>
      <c r="D35" s="215" t="s">
        <v>1050</v>
      </c>
      <c r="E35" s="215" t="s">
        <v>1051</v>
      </c>
      <c r="F35" s="215" t="s">
        <v>1052</v>
      </c>
      <c r="G35" s="215" t="s">
        <v>1053</v>
      </c>
      <c r="H35" s="180" t="str">
        <f>D55</f>
        <v>Case/Woman In Blue 3/15/45</v>
      </c>
      <c r="I35" s="184"/>
      <c r="J35" s="558"/>
      <c r="K35" s="563"/>
    </row>
    <row r="36" spans="1:11" ht="18.8" customHeight="1">
      <c r="A36" s="558"/>
      <c r="B36" s="558"/>
      <c r="C36" s="182" t="s">
        <v>1054</v>
      </c>
      <c r="D36" s="182" t="s">
        <v>1055</v>
      </c>
      <c r="E36" s="182" t="s">
        <v>1056</v>
      </c>
      <c r="F36" s="182"/>
      <c r="G36" s="182"/>
      <c r="H36" s="182" t="str">
        <f>D56</f>
        <v>Fibber McGee/Molly 4/10/45</v>
      </c>
      <c r="I36" s="186"/>
      <c r="J36" s="558"/>
      <c r="K36" s="563"/>
    </row>
    <row r="37" spans="1:11" ht="18.8" customHeight="1" thickBot="1">
      <c r="A37" s="559"/>
      <c r="B37" s="561"/>
      <c r="C37" s="193" t="s">
        <v>1057</v>
      </c>
      <c r="D37" s="220" t="s">
        <v>1058</v>
      </c>
      <c r="E37" s="193" t="s">
        <v>1059</v>
      </c>
      <c r="F37" s="220"/>
      <c r="G37" s="193"/>
      <c r="H37" s="220" t="str">
        <f>D57</f>
        <v>Duffy's Tavern 9/21/50</v>
      </c>
      <c r="I37" s="192"/>
      <c r="J37" s="559"/>
      <c r="K37" s="564"/>
    </row>
    <row r="38" spans="1:11" ht="18.8" customHeight="1" thickBot="1">
      <c r="A38" s="568" t="s">
        <v>1060</v>
      </c>
      <c r="B38" s="560" t="s">
        <v>1061</v>
      </c>
      <c r="C38" s="222" t="s">
        <v>1062</v>
      </c>
      <c r="D38" s="176" t="s">
        <v>1063</v>
      </c>
      <c r="E38" s="175" t="s">
        <v>1064</v>
      </c>
      <c r="F38" s="175"/>
      <c r="G38" s="178"/>
      <c r="H38" s="175" t="str">
        <f>D18</f>
        <v xml:space="preserve">Yours Truly, Johnny </v>
      </c>
      <c r="I38" s="178"/>
      <c r="J38" s="568" t="s">
        <v>1060</v>
      </c>
      <c r="K38" s="562" t="s">
        <v>1061</v>
      </c>
    </row>
    <row r="39" spans="1:11" ht="18.8" customHeight="1">
      <c r="A39" s="558"/>
      <c r="B39" s="558"/>
      <c r="C39" s="187" t="s">
        <v>1065</v>
      </c>
      <c r="D39" s="185" t="s">
        <v>1066</v>
      </c>
      <c r="E39" s="196" t="s">
        <v>1067</v>
      </c>
      <c r="F39" s="187"/>
      <c r="G39" s="188"/>
      <c r="H39" s="196" t="str">
        <f>D19</f>
        <v>Dollar Marathon July 1956</v>
      </c>
      <c r="I39" s="187"/>
      <c r="J39" s="558"/>
      <c r="K39" s="563"/>
    </row>
    <row r="40" spans="1:11" ht="18.8" customHeight="1">
      <c r="A40" s="558"/>
      <c r="B40" s="558"/>
      <c r="C40" s="187" t="s">
        <v>1068</v>
      </c>
      <c r="D40" s="223" t="s">
        <v>1069</v>
      </c>
      <c r="E40" s="184" t="s">
        <v>1070</v>
      </c>
      <c r="F40" s="187"/>
      <c r="G40" s="188"/>
      <c r="H40" s="196" t="str">
        <f>D20</f>
        <v>The Sea Legs Matter</v>
      </c>
      <c r="I40" s="187"/>
      <c r="J40" s="558"/>
      <c r="K40" s="563"/>
    </row>
    <row r="41" spans="1:11" ht="18.8" customHeight="1">
      <c r="A41" s="558"/>
      <c r="B41" s="558"/>
      <c r="C41" s="188" t="s">
        <v>1071</v>
      </c>
      <c r="D41" s="224" t="s">
        <v>1072</v>
      </c>
      <c r="E41" s="186" t="s">
        <v>1073</v>
      </c>
      <c r="F41" s="188"/>
      <c r="G41" s="202"/>
      <c r="H41" s="182" t="str">
        <f>D21</f>
        <v xml:space="preserve">X-Minus One's </v>
      </c>
      <c r="I41" s="187"/>
      <c r="J41" s="558"/>
      <c r="K41" s="563"/>
    </row>
    <row r="42" spans="1:11" ht="18.8" customHeight="1" thickBot="1">
      <c r="A42" s="558"/>
      <c r="B42" s="561"/>
      <c r="C42" s="202" t="s">
        <v>1074</v>
      </c>
      <c r="D42" s="224" t="s">
        <v>1075</v>
      </c>
      <c r="E42" s="182" t="s">
        <v>1076</v>
      </c>
      <c r="F42" s="199"/>
      <c r="G42" s="202"/>
      <c r="H42" s="192" t="str">
        <f>D22</f>
        <v xml:space="preserve"> "Sea Legs" 5/1/56</v>
      </c>
      <c r="I42" s="188"/>
      <c r="J42" s="558"/>
      <c r="K42" s="564"/>
    </row>
    <row r="43" spans="1:11" ht="18.8" customHeight="1" thickBot="1">
      <c r="A43" s="569" t="s">
        <v>1077</v>
      </c>
      <c r="B43" s="572" t="s">
        <v>1078</v>
      </c>
      <c r="C43" s="176" t="s">
        <v>1079</v>
      </c>
      <c r="D43" s="225" t="s">
        <v>1080</v>
      </c>
      <c r="E43" s="176" t="s">
        <v>1081</v>
      </c>
      <c r="F43" s="175"/>
      <c r="G43" s="175"/>
      <c r="H43" s="177" t="str">
        <f>C13</f>
        <v>Hawk Larabee 6/27/47</v>
      </c>
      <c r="I43" s="177"/>
      <c r="J43" s="569" t="s">
        <v>1077</v>
      </c>
      <c r="K43" s="575" t="s">
        <v>1078</v>
      </c>
    </row>
    <row r="44" spans="1:11" ht="18.8" customHeight="1">
      <c r="A44" s="570"/>
      <c r="B44" s="573"/>
      <c r="C44" s="221" t="s">
        <v>1082</v>
      </c>
      <c r="D44" s="221" t="s">
        <v>1083</v>
      </c>
      <c r="E44" s="221" t="s">
        <v>1084</v>
      </c>
      <c r="F44" s="184"/>
      <c r="G44" s="182"/>
      <c r="H44" s="182" t="str">
        <f>C14</f>
        <v>Frontier Gentleman 2/9/58</v>
      </c>
      <c r="I44" s="184"/>
      <c r="J44" s="570"/>
      <c r="K44" s="576"/>
    </row>
    <row r="45" spans="1:11" ht="18.8" customHeight="1">
      <c r="A45" s="570"/>
      <c r="B45" s="573"/>
      <c r="C45" s="221" t="s">
        <v>1085</v>
      </c>
      <c r="D45" s="221" t="s">
        <v>1086</v>
      </c>
      <c r="E45" s="181" t="s">
        <v>1087</v>
      </c>
      <c r="F45" s="184"/>
      <c r="G45" s="198"/>
      <c r="H45" s="182" t="str">
        <f>C15</f>
        <v>The Life Of Riley 9/8/45</v>
      </c>
      <c r="I45" s="184"/>
      <c r="J45" s="570"/>
      <c r="K45" s="576"/>
    </row>
    <row r="46" spans="1:11" ht="18.8" customHeight="1">
      <c r="A46" s="570"/>
      <c r="B46" s="573"/>
      <c r="C46" s="181" t="s">
        <v>1088</v>
      </c>
      <c r="D46" s="181" t="s">
        <v>1089</v>
      </c>
      <c r="E46" s="181" t="s">
        <v>1090</v>
      </c>
      <c r="F46" s="186"/>
      <c r="G46" s="182"/>
      <c r="H46" s="182" t="str">
        <f>C16</f>
        <v>Phil Harris &amp; Alice Faye</v>
      </c>
      <c r="I46" s="186"/>
      <c r="J46" s="570"/>
      <c r="K46" s="576"/>
    </row>
    <row r="47" spans="1:11" ht="18.8" customHeight="1" thickBot="1">
      <c r="A47" s="571"/>
      <c r="B47" s="574"/>
      <c r="C47" s="181" t="s">
        <v>1091</v>
      </c>
      <c r="D47" s="181" t="s">
        <v>1092</v>
      </c>
      <c r="E47" s="181" t="s">
        <v>1093</v>
      </c>
      <c r="F47" s="192"/>
      <c r="G47" s="193"/>
      <c r="H47" s="198" t="str">
        <f>C17</f>
        <v>From March 2nd, 1952</v>
      </c>
      <c r="I47" s="192"/>
      <c r="J47" s="571"/>
      <c r="K47" s="577"/>
    </row>
    <row r="48" spans="1:11" ht="18.8" customHeight="1" thickBot="1">
      <c r="A48" s="565" t="s">
        <v>1094</v>
      </c>
      <c r="B48" s="566" t="s">
        <v>1095</v>
      </c>
      <c r="C48" s="226" t="s">
        <v>1096</v>
      </c>
      <c r="D48" s="176" t="s">
        <v>1097</v>
      </c>
      <c r="E48" s="177"/>
      <c r="F48" s="175"/>
      <c r="G48" s="175"/>
      <c r="H48" s="175" t="str">
        <f>D23</f>
        <v>Hawk Larabee 11/7/46</v>
      </c>
      <c r="I48" s="212" t="s">
        <v>1019</v>
      </c>
      <c r="J48" s="565" t="s">
        <v>1094</v>
      </c>
      <c r="K48" s="567" t="s">
        <v>1095</v>
      </c>
    </row>
    <row r="49" spans="1:11" ht="18.8" customHeight="1">
      <c r="A49" s="558"/>
      <c r="B49" s="558"/>
      <c r="C49" s="223" t="s">
        <v>1098</v>
      </c>
      <c r="D49" s="185" t="s">
        <v>1099</v>
      </c>
      <c r="E49" s="182"/>
      <c r="F49" s="196"/>
      <c r="G49" s="182"/>
      <c r="H49" s="182" t="str">
        <f>D24</f>
        <v>Gunsmoke 3/27/54</v>
      </c>
      <c r="I49" s="215" t="s">
        <v>1100</v>
      </c>
      <c r="J49" s="558"/>
      <c r="K49" s="563"/>
    </row>
    <row r="50" spans="1:11" ht="18.8" customHeight="1">
      <c r="A50" s="558"/>
      <c r="B50" s="558"/>
      <c r="C50" s="224" t="s">
        <v>1101</v>
      </c>
      <c r="D50" s="181" t="s">
        <v>1102</v>
      </c>
      <c r="E50" s="182"/>
      <c r="F50" s="196"/>
      <c r="G50" s="182"/>
      <c r="H50" s="186" t="str">
        <f>D25</f>
        <v>Gunsmoke 3/14/53</v>
      </c>
      <c r="I50" s="216" t="s">
        <v>1103</v>
      </c>
      <c r="J50" s="558"/>
      <c r="K50" s="563"/>
    </row>
    <row r="51" spans="1:11" ht="18.8" customHeight="1">
      <c r="A51" s="558"/>
      <c r="B51" s="558"/>
      <c r="C51" s="227" t="s">
        <v>1104</v>
      </c>
      <c r="D51" s="185" t="s">
        <v>1105</v>
      </c>
      <c r="E51" s="182"/>
      <c r="F51" s="182"/>
      <c r="G51" s="182"/>
      <c r="H51" s="186" t="str">
        <f>D26</f>
        <v>David Harding, Counterspy</v>
      </c>
      <c r="I51" s="182"/>
      <c r="J51" s="558"/>
      <c r="K51" s="563"/>
    </row>
    <row r="52" spans="1:11" ht="18.8" customHeight="1" thickBot="1">
      <c r="A52" s="559"/>
      <c r="B52" s="561"/>
      <c r="C52" s="228" t="s">
        <v>1106</v>
      </c>
      <c r="D52" s="185" t="s">
        <v>1107</v>
      </c>
      <c r="E52" s="193"/>
      <c r="F52" s="193"/>
      <c r="G52" s="192"/>
      <c r="H52" s="192" t="str">
        <f>D27</f>
        <v>From Jan. 14th, 1951</v>
      </c>
      <c r="I52" s="193"/>
      <c r="J52" s="559"/>
      <c r="K52" s="564"/>
    </row>
    <row r="53" spans="1:11" ht="18.8" customHeight="1" thickBot="1">
      <c r="A53" s="557" t="s">
        <v>1108</v>
      </c>
      <c r="B53" s="560" t="s">
        <v>1109</v>
      </c>
      <c r="C53" s="177" t="s">
        <v>1110</v>
      </c>
      <c r="D53" s="176" t="s">
        <v>1111</v>
      </c>
      <c r="E53" s="229"/>
      <c r="F53" s="175"/>
      <c r="G53" s="178"/>
      <c r="H53" s="211" t="str">
        <f t="shared" ref="H53:H62" si="0">C43</f>
        <v>Robert Hall Birthday</v>
      </c>
      <c r="I53" s="177"/>
      <c r="J53" s="557" t="s">
        <v>1108</v>
      </c>
      <c r="K53" s="562" t="s">
        <v>1109</v>
      </c>
    </row>
    <row r="54" spans="1:11" ht="18.8" customHeight="1">
      <c r="A54" s="558"/>
      <c r="B54" s="558"/>
      <c r="C54" s="184" t="s">
        <v>1112</v>
      </c>
      <c r="D54" s="221" t="s">
        <v>1113</v>
      </c>
      <c r="E54" s="230"/>
      <c r="F54" s="184"/>
      <c r="G54" s="183"/>
      <c r="H54" s="214" t="str">
        <f t="shared" si="0"/>
        <v>Green Hornet 3/2/46</v>
      </c>
      <c r="I54" s="184"/>
      <c r="J54" s="558"/>
      <c r="K54" s="563"/>
    </row>
    <row r="55" spans="1:11" ht="18.8" customHeight="1">
      <c r="A55" s="558"/>
      <c r="B55" s="558"/>
      <c r="C55" s="182" t="s">
        <v>1114</v>
      </c>
      <c r="D55" s="231" t="s">
        <v>1115</v>
      </c>
      <c r="E55" s="230"/>
      <c r="F55" s="186"/>
      <c r="G55" s="187"/>
      <c r="H55" s="214" t="str">
        <f t="shared" si="0"/>
        <v xml:space="preserve"> Green Hornet 3/23/46</v>
      </c>
      <c r="I55" s="184"/>
      <c r="J55" s="558"/>
      <c r="K55" s="563"/>
    </row>
    <row r="56" spans="1:11" ht="18.8" customHeight="1">
      <c r="A56" s="558"/>
      <c r="B56" s="558"/>
      <c r="C56" s="201" t="s">
        <v>1116</v>
      </c>
      <c r="D56" s="198" t="s">
        <v>1117</v>
      </c>
      <c r="E56" s="179"/>
      <c r="F56" s="186"/>
      <c r="G56" s="188"/>
      <c r="H56" s="218" t="str">
        <f t="shared" si="0"/>
        <v>The Whistler 8/24/52</v>
      </c>
      <c r="I56" s="182"/>
      <c r="J56" s="558"/>
      <c r="K56" s="563"/>
    </row>
    <row r="57" spans="1:11" ht="18.8" customHeight="1" thickBot="1">
      <c r="A57" s="559"/>
      <c r="B57" s="561"/>
      <c r="C57" s="192" t="s">
        <v>1118</v>
      </c>
      <c r="D57" s="192" t="s">
        <v>1119</v>
      </c>
      <c r="E57" s="209"/>
      <c r="F57" s="192"/>
      <c r="G57" s="194"/>
      <c r="H57" s="219" t="str">
        <f t="shared" si="0"/>
        <v>Suspense 5/11/43</v>
      </c>
      <c r="I57" s="198"/>
      <c r="J57" s="559"/>
      <c r="K57" s="564"/>
    </row>
    <row r="58" spans="1:11" ht="18.8" customHeight="1" thickBot="1">
      <c r="A58" s="557" t="s">
        <v>1120</v>
      </c>
      <c r="B58" s="560" t="s">
        <v>1121</v>
      </c>
      <c r="C58" s="177" t="s">
        <v>1122</v>
      </c>
      <c r="D58" s="176" t="s">
        <v>1123</v>
      </c>
      <c r="E58" s="175"/>
      <c r="F58" s="175"/>
      <c r="G58" s="178"/>
      <c r="H58" s="174" t="str">
        <f t="shared" si="0"/>
        <v>Canadian Thanksgiving</v>
      </c>
      <c r="I58" s="175"/>
      <c r="J58" s="557" t="s">
        <v>1120</v>
      </c>
      <c r="K58" s="562" t="s">
        <v>1121</v>
      </c>
    </row>
    <row r="59" spans="1:11" ht="18.8" customHeight="1">
      <c r="A59" s="558"/>
      <c r="B59" s="558"/>
      <c r="C59" s="182" t="s">
        <v>1124</v>
      </c>
      <c r="D59" s="232" t="s">
        <v>1125</v>
      </c>
      <c r="E59" s="184"/>
      <c r="F59" s="196"/>
      <c r="G59" s="187"/>
      <c r="H59" s="204" t="str">
        <f t="shared" si="0"/>
        <v>Broadway/My Beat  1/12/52</v>
      </c>
      <c r="I59" s="184"/>
      <c r="J59" s="558"/>
      <c r="K59" s="563"/>
    </row>
    <row r="60" spans="1:11" ht="18.8" customHeight="1">
      <c r="A60" s="558"/>
      <c r="B60" s="558"/>
      <c r="C60" s="182" t="s">
        <v>1126</v>
      </c>
      <c r="D60" s="181" t="s">
        <v>1127</v>
      </c>
      <c r="E60" s="184"/>
      <c r="F60" s="196"/>
      <c r="G60" s="187"/>
      <c r="H60" s="204" t="str">
        <f t="shared" si="0"/>
        <v>This Is Your FBI 11/9/51</v>
      </c>
      <c r="I60" s="184"/>
      <c r="J60" s="558"/>
      <c r="K60" s="563"/>
    </row>
    <row r="61" spans="1:11" ht="18.8" customHeight="1">
      <c r="A61" s="558"/>
      <c r="B61" s="558"/>
      <c r="C61" s="201" t="s">
        <v>1128</v>
      </c>
      <c r="D61" s="185" t="s">
        <v>1129</v>
      </c>
      <c r="E61" s="182"/>
      <c r="F61" s="182"/>
      <c r="G61" s="187"/>
      <c r="H61" s="208" t="str">
        <f t="shared" si="0"/>
        <v>Fort Laramie 10/28/56</v>
      </c>
      <c r="I61" s="182"/>
      <c r="J61" s="558"/>
      <c r="K61" s="563"/>
    </row>
    <row r="62" spans="1:11" ht="18.8" customHeight="1" thickBot="1">
      <c r="A62" s="559"/>
      <c r="B62" s="561"/>
      <c r="C62" s="192"/>
      <c r="D62" s="233" t="s">
        <v>1130</v>
      </c>
      <c r="E62" s="192"/>
      <c r="F62" s="192"/>
      <c r="G62" s="188"/>
      <c r="H62" s="204" t="str">
        <f t="shared" si="0"/>
        <v>2 From Blair Of The Mounties</v>
      </c>
      <c r="I62" s="192"/>
      <c r="J62" s="559"/>
      <c r="K62" s="564"/>
    </row>
    <row r="63" spans="1:11" ht="15.05" customHeight="1" thickBot="1">
      <c r="A63" s="234" t="s">
        <v>891</v>
      </c>
      <c r="B63" s="235" t="s">
        <v>959</v>
      </c>
      <c r="C63" s="236" t="s">
        <v>960</v>
      </c>
      <c r="D63" s="236" t="s">
        <v>961</v>
      </c>
      <c r="E63" s="236"/>
      <c r="F63" s="237"/>
      <c r="G63" s="238"/>
      <c r="H63" s="238" t="s">
        <v>962</v>
      </c>
      <c r="I63" s="238"/>
      <c r="J63" s="234" t="s">
        <v>891</v>
      </c>
      <c r="K63" s="239" t="s">
        <v>959</v>
      </c>
    </row>
    <row r="64" spans="1:11" ht="12.05" customHeight="1"/>
    <row r="65" spans="3:9">
      <c r="C65" s="240"/>
      <c r="D65" s="240"/>
      <c r="E65" s="240"/>
      <c r="F65" s="240"/>
      <c r="G65" s="240"/>
      <c r="H65" s="240"/>
      <c r="I65" s="240"/>
    </row>
    <row r="66" spans="3:9">
      <c r="C66" s="240"/>
      <c r="D66" s="240"/>
      <c r="E66" s="240"/>
      <c r="F66" s="240"/>
      <c r="G66" s="240"/>
      <c r="H66" s="240"/>
      <c r="I66" s="240"/>
    </row>
  </sheetData>
  <mergeCells count="50">
    <mergeCell ref="A1:B1"/>
    <mergeCell ref="J1:K1"/>
    <mergeCell ref="A3:A7"/>
    <mergeCell ref="B3:B7"/>
    <mergeCell ref="J3:J7"/>
    <mergeCell ref="K3:K7"/>
    <mergeCell ref="A8:A12"/>
    <mergeCell ref="B8:B12"/>
    <mergeCell ref="J8:J12"/>
    <mergeCell ref="K8:K12"/>
    <mergeCell ref="A13:A17"/>
    <mergeCell ref="B13:B17"/>
    <mergeCell ref="J13:J17"/>
    <mergeCell ref="K13:K17"/>
    <mergeCell ref="A18:A22"/>
    <mergeCell ref="B18:B22"/>
    <mergeCell ref="J18:J22"/>
    <mergeCell ref="K18:K22"/>
    <mergeCell ref="A23:A27"/>
    <mergeCell ref="B23:B27"/>
    <mergeCell ref="J23:J27"/>
    <mergeCell ref="K23:K27"/>
    <mergeCell ref="A28:A32"/>
    <mergeCell ref="B28:B32"/>
    <mergeCell ref="J28:J32"/>
    <mergeCell ref="K28:K32"/>
    <mergeCell ref="A33:A37"/>
    <mergeCell ref="B33:B37"/>
    <mergeCell ref="J33:J37"/>
    <mergeCell ref="K33:K37"/>
    <mergeCell ref="A38:A42"/>
    <mergeCell ref="B38:B42"/>
    <mergeCell ref="J38:J42"/>
    <mergeCell ref="K38:K42"/>
    <mergeCell ref="A43:A47"/>
    <mergeCell ref="B43:B47"/>
    <mergeCell ref="J43:J47"/>
    <mergeCell ref="K43:K47"/>
    <mergeCell ref="A58:A62"/>
    <mergeCell ref="B58:B62"/>
    <mergeCell ref="J58:J62"/>
    <mergeCell ref="K58:K62"/>
    <mergeCell ref="A48:A52"/>
    <mergeCell ref="B48:B52"/>
    <mergeCell ref="J48:J52"/>
    <mergeCell ref="K48:K52"/>
    <mergeCell ref="A53:A57"/>
    <mergeCell ref="B53:B57"/>
    <mergeCell ref="J53:J57"/>
    <mergeCell ref="K53:K57"/>
  </mergeCells>
  <pageMargins left="0.5" right="0.5" top="0.5" bottom="0.5" header="0.5" footer="0.5"/>
  <pageSetup scale="46"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6DF07-DDE3-4176-BB61-F9D7F4A20792}">
  <sheetPr>
    <pageSetUpPr fitToPage="1"/>
  </sheetPr>
  <dimension ref="A1:K66"/>
  <sheetViews>
    <sheetView zoomScale="75" zoomScaleNormal="75" workbookViewId="0">
      <selection activeCell="A3" sqref="A3:A7"/>
    </sheetView>
  </sheetViews>
  <sheetFormatPr defaultColWidth="11.5" defaultRowHeight="12.55"/>
  <cols>
    <col min="1" max="1" width="7.5" style="168" customWidth="1"/>
    <col min="2" max="2" width="8.5" style="168" customWidth="1"/>
    <col min="3" max="9" width="35.69921875" style="168" customWidth="1"/>
    <col min="10" max="10" width="7.5" style="168" customWidth="1"/>
    <col min="11" max="11" width="8.5" style="168" customWidth="1"/>
    <col min="12" max="16384" width="11.5" style="168"/>
  </cols>
  <sheetData>
    <row r="1" spans="1:11" ht="20.25" customHeight="1">
      <c r="A1" s="581" t="s">
        <v>956</v>
      </c>
      <c r="B1" s="582"/>
      <c r="C1" s="164" t="s">
        <v>957</v>
      </c>
      <c r="D1" s="165"/>
      <c r="E1" s="166"/>
      <c r="F1" s="166"/>
      <c r="G1" s="166"/>
      <c r="H1" s="166"/>
      <c r="I1" s="167"/>
      <c r="J1" s="581" t="s">
        <v>956</v>
      </c>
      <c r="K1" s="582"/>
    </row>
    <row r="2" spans="1:11" ht="15.05" customHeight="1" thickBot="1">
      <c r="A2" s="169" t="s">
        <v>891</v>
      </c>
      <c r="B2" s="170" t="s">
        <v>959</v>
      </c>
      <c r="C2" s="171" t="s">
        <v>960</v>
      </c>
      <c r="D2" s="172" t="s">
        <v>961</v>
      </c>
      <c r="E2" s="172"/>
      <c r="F2" s="172" t="s">
        <v>1131</v>
      </c>
      <c r="G2" s="172"/>
      <c r="H2" s="172"/>
      <c r="I2" s="172"/>
      <c r="J2" s="169" t="s">
        <v>891</v>
      </c>
      <c r="K2" s="173" t="s">
        <v>959</v>
      </c>
    </row>
    <row r="3" spans="1:11" ht="18.8" customHeight="1" thickBot="1">
      <c r="A3" s="580" t="s">
        <v>963</v>
      </c>
      <c r="B3" s="572" t="s">
        <v>964</v>
      </c>
      <c r="C3" s="174" t="s">
        <v>965</v>
      </c>
      <c r="D3" s="175" t="s">
        <v>966</v>
      </c>
      <c r="E3" s="176"/>
      <c r="F3" s="175" t="str">
        <f>D23</f>
        <v>Hawk Larabee 11/7/46</v>
      </c>
      <c r="G3" s="177"/>
      <c r="H3" s="177"/>
      <c r="I3" s="178"/>
      <c r="J3" s="580" t="s">
        <v>963</v>
      </c>
      <c r="K3" s="575" t="s">
        <v>964</v>
      </c>
    </row>
    <row r="4" spans="1:11" ht="18.8" customHeight="1">
      <c r="A4" s="570"/>
      <c r="B4" s="573"/>
      <c r="C4" s="179" t="s">
        <v>967</v>
      </c>
      <c r="D4" s="180" t="s">
        <v>968</v>
      </c>
      <c r="E4" s="181"/>
      <c r="F4" s="182" t="str">
        <f>D24</f>
        <v>Gunsmoke 3/27/54</v>
      </c>
      <c r="G4" s="182"/>
      <c r="H4" s="182"/>
      <c r="I4" s="183"/>
      <c r="J4" s="570"/>
      <c r="K4" s="576"/>
    </row>
    <row r="5" spans="1:11" ht="18.8" customHeight="1">
      <c r="A5" s="570"/>
      <c r="B5" s="573"/>
      <c r="C5" s="179" t="s">
        <v>969</v>
      </c>
      <c r="D5" s="184" t="s">
        <v>970</v>
      </c>
      <c r="E5" s="185"/>
      <c r="F5" s="186" t="str">
        <f>D25</f>
        <v>Gunsmoke 3/14/53</v>
      </c>
      <c r="G5" s="182"/>
      <c r="H5" s="182"/>
      <c r="I5" s="187"/>
      <c r="J5" s="570"/>
      <c r="K5" s="576"/>
    </row>
    <row r="6" spans="1:11" ht="18.8" customHeight="1">
      <c r="A6" s="570"/>
      <c r="B6" s="573"/>
      <c r="C6" s="179" t="s">
        <v>971</v>
      </c>
      <c r="D6" s="181" t="s">
        <v>972</v>
      </c>
      <c r="E6" s="185"/>
      <c r="F6" s="186" t="str">
        <f>D26</f>
        <v>David Harding, Counterspy</v>
      </c>
      <c r="G6" s="186"/>
      <c r="H6" s="182"/>
      <c r="I6" s="188"/>
      <c r="J6" s="570"/>
      <c r="K6" s="576"/>
    </row>
    <row r="7" spans="1:11" ht="18.8" customHeight="1" thickBot="1">
      <c r="A7" s="571"/>
      <c r="B7" s="574"/>
      <c r="C7" s="189" t="s">
        <v>973</v>
      </c>
      <c r="D7" s="190" t="s">
        <v>974</v>
      </c>
      <c r="E7" s="191"/>
      <c r="F7" s="192" t="str">
        <f>D27</f>
        <v>From Jan. 14th, 1951</v>
      </c>
      <c r="G7" s="182"/>
      <c r="H7" s="193"/>
      <c r="I7" s="194"/>
      <c r="J7" s="571"/>
      <c r="K7" s="577"/>
    </row>
    <row r="8" spans="1:11" ht="18.8" customHeight="1" thickBot="1">
      <c r="A8" s="580" t="s">
        <v>975</v>
      </c>
      <c r="B8" s="572" t="s">
        <v>976</v>
      </c>
      <c r="C8" s="175" t="s">
        <v>977</v>
      </c>
      <c r="D8" s="178" t="s">
        <v>978</v>
      </c>
      <c r="E8" s="176"/>
      <c r="F8" s="175"/>
      <c r="G8" s="175"/>
      <c r="H8" s="175"/>
      <c r="I8" s="175"/>
      <c r="J8" s="580" t="s">
        <v>975</v>
      </c>
      <c r="K8" s="575" t="s">
        <v>976</v>
      </c>
    </row>
    <row r="9" spans="1:11" ht="18.8" customHeight="1">
      <c r="A9" s="570"/>
      <c r="B9" s="573"/>
      <c r="C9" s="184" t="s">
        <v>979</v>
      </c>
      <c r="D9" s="183" t="s">
        <v>980</v>
      </c>
      <c r="E9" s="195"/>
      <c r="F9" s="182"/>
      <c r="G9" s="184"/>
      <c r="H9" s="184"/>
      <c r="I9" s="196"/>
      <c r="J9" s="570"/>
      <c r="K9" s="576"/>
    </row>
    <row r="10" spans="1:11" ht="18.8" customHeight="1">
      <c r="A10" s="570"/>
      <c r="B10" s="573"/>
      <c r="C10" s="196" t="s">
        <v>981</v>
      </c>
      <c r="D10" s="197" t="s">
        <v>982</v>
      </c>
      <c r="E10" s="181"/>
      <c r="F10" s="182"/>
      <c r="G10" s="184"/>
      <c r="H10" s="184"/>
      <c r="I10" s="198"/>
      <c r="J10" s="570"/>
      <c r="K10" s="576"/>
    </row>
    <row r="11" spans="1:11" ht="18.8" customHeight="1">
      <c r="A11" s="570"/>
      <c r="B11" s="573"/>
      <c r="C11" s="182" t="s">
        <v>983</v>
      </c>
      <c r="D11" s="188" t="s">
        <v>984</v>
      </c>
      <c r="E11" s="181"/>
      <c r="F11" s="182"/>
      <c r="G11" s="182"/>
      <c r="H11" s="182"/>
      <c r="I11" s="182"/>
      <c r="J11" s="570"/>
      <c r="K11" s="576"/>
    </row>
    <row r="12" spans="1:11" ht="18.8" customHeight="1" thickBot="1">
      <c r="A12" s="571"/>
      <c r="B12" s="574"/>
      <c r="C12" s="199" t="s">
        <v>985</v>
      </c>
      <c r="D12" s="188" t="s">
        <v>986</v>
      </c>
      <c r="E12" s="181"/>
      <c r="F12" s="198"/>
      <c r="G12" s="192"/>
      <c r="H12" s="182"/>
      <c r="I12" s="192"/>
      <c r="J12" s="571"/>
      <c r="K12" s="577"/>
    </row>
    <row r="13" spans="1:11" ht="18.8" customHeight="1" thickBot="1">
      <c r="A13" s="569" t="s">
        <v>987</v>
      </c>
      <c r="B13" s="572" t="s">
        <v>988</v>
      </c>
      <c r="C13" s="176" t="s">
        <v>989</v>
      </c>
      <c r="D13" s="178" t="s">
        <v>990</v>
      </c>
      <c r="E13" s="175"/>
      <c r="F13" s="177" t="str">
        <f>C38</f>
        <v>Marsha Hunt's 104th</v>
      </c>
      <c r="G13" s="178"/>
      <c r="H13" s="175"/>
      <c r="I13" s="178"/>
      <c r="J13" s="569" t="s">
        <v>987</v>
      </c>
      <c r="K13" s="575" t="s">
        <v>988</v>
      </c>
    </row>
    <row r="14" spans="1:11" ht="18.8" customHeight="1">
      <c r="A14" s="570"/>
      <c r="B14" s="573"/>
      <c r="C14" s="181" t="s">
        <v>991</v>
      </c>
      <c r="D14" s="187" t="s">
        <v>992</v>
      </c>
      <c r="E14" s="182"/>
      <c r="F14" s="184" t="str">
        <f>C39</f>
        <v xml:space="preserve">Two From Suspense </v>
      </c>
      <c r="G14" s="197"/>
      <c r="H14" s="200"/>
      <c r="I14" s="188"/>
      <c r="J14" s="570"/>
      <c r="K14" s="576"/>
    </row>
    <row r="15" spans="1:11" ht="18.8" customHeight="1">
      <c r="A15" s="570"/>
      <c r="B15" s="573"/>
      <c r="C15" s="185" t="s">
        <v>993</v>
      </c>
      <c r="D15" s="187" t="s">
        <v>994</v>
      </c>
      <c r="E15" s="198"/>
      <c r="F15" s="184" t="str">
        <f>C40</f>
        <v>10/16/47 &amp; 7/26/59</v>
      </c>
      <c r="G15" s="197"/>
      <c r="H15" s="198"/>
      <c r="I15" s="188"/>
      <c r="J15" s="570"/>
      <c r="K15" s="576"/>
    </row>
    <row r="16" spans="1:11" ht="18.8" customHeight="1">
      <c r="A16" s="570"/>
      <c r="B16" s="573"/>
      <c r="C16" s="185" t="s">
        <v>995</v>
      </c>
      <c r="D16" s="188" t="s">
        <v>996</v>
      </c>
      <c r="E16" s="182"/>
      <c r="F16" s="182" t="str">
        <f>C41</f>
        <v>The Whisperer 7/29/51</v>
      </c>
      <c r="G16" s="188"/>
      <c r="H16" s="201"/>
      <c r="I16" s="202"/>
      <c r="J16" s="570"/>
      <c r="K16" s="576"/>
    </row>
    <row r="17" spans="1:11" ht="18.8" customHeight="1" thickBot="1">
      <c r="A17" s="571"/>
      <c r="B17" s="574"/>
      <c r="C17" s="191" t="s">
        <v>997</v>
      </c>
      <c r="D17" s="202" t="s">
        <v>998</v>
      </c>
      <c r="E17" s="193"/>
      <c r="F17" s="198" t="str">
        <f>C42</f>
        <v>Johnny Dollar 4/26/59</v>
      </c>
      <c r="G17" s="188"/>
      <c r="H17" s="182"/>
      <c r="I17" s="202"/>
      <c r="J17" s="571"/>
      <c r="K17" s="577"/>
    </row>
    <row r="18" spans="1:11" ht="18.8" customHeight="1" thickBot="1">
      <c r="A18" s="565" t="s">
        <v>999</v>
      </c>
      <c r="B18" s="560" t="s">
        <v>1000</v>
      </c>
      <c r="C18" s="177" t="s">
        <v>1001</v>
      </c>
      <c r="D18" s="175" t="s">
        <v>1002</v>
      </c>
      <c r="E18" s="176" t="s">
        <v>1003</v>
      </c>
      <c r="F18" s="174" t="str">
        <f>C48</f>
        <v>Canadian Thanksgiving</v>
      </c>
      <c r="G18" s="175"/>
      <c r="H18" s="203"/>
      <c r="I18" s="175"/>
      <c r="J18" s="565" t="s">
        <v>999</v>
      </c>
      <c r="K18" s="562" t="s">
        <v>1000</v>
      </c>
    </row>
    <row r="19" spans="1:11" ht="18.8" customHeight="1">
      <c r="A19" s="558"/>
      <c r="B19" s="558"/>
      <c r="C19" s="184" t="s">
        <v>1004</v>
      </c>
      <c r="D19" s="184" t="s">
        <v>1005</v>
      </c>
      <c r="E19" s="181" t="s">
        <v>1006</v>
      </c>
      <c r="F19" s="204" t="str">
        <f>C49</f>
        <v>Broadway/My Beat  1/12/52</v>
      </c>
      <c r="G19" s="184"/>
      <c r="H19" s="205"/>
      <c r="I19" s="200"/>
      <c r="J19" s="558"/>
      <c r="K19" s="563"/>
    </row>
    <row r="20" spans="1:11" ht="18.8" customHeight="1">
      <c r="A20" s="558"/>
      <c r="B20" s="558"/>
      <c r="C20" s="206" t="s">
        <v>1007</v>
      </c>
      <c r="D20" s="184" t="s">
        <v>1008</v>
      </c>
      <c r="E20" s="185" t="s">
        <v>1009</v>
      </c>
      <c r="F20" s="204" t="str">
        <f>C50</f>
        <v>This Is Your FBI 11/9/51</v>
      </c>
      <c r="G20" s="184"/>
      <c r="H20" s="205"/>
      <c r="I20" s="196"/>
      <c r="J20" s="558"/>
      <c r="K20" s="563"/>
    </row>
    <row r="21" spans="1:11" ht="18.8" customHeight="1">
      <c r="A21" s="558"/>
      <c r="B21" s="558"/>
      <c r="C21" s="207" t="s">
        <v>1010</v>
      </c>
      <c r="D21" s="182" t="s">
        <v>1011</v>
      </c>
      <c r="E21" s="181" t="s">
        <v>1012</v>
      </c>
      <c r="F21" s="208" t="str">
        <f>C51</f>
        <v>Fort Laramie 10/28/56</v>
      </c>
      <c r="G21" s="182"/>
      <c r="H21" s="179"/>
      <c r="I21" s="182"/>
      <c r="J21" s="558"/>
      <c r="K21" s="563"/>
    </row>
    <row r="22" spans="1:11" ht="18.8" customHeight="1" thickBot="1">
      <c r="A22" s="559"/>
      <c r="B22" s="561"/>
      <c r="C22" s="192" t="s">
        <v>1013</v>
      </c>
      <c r="D22" s="182" t="s">
        <v>1014</v>
      </c>
      <c r="E22" s="191"/>
      <c r="F22" s="204" t="str">
        <f>C52</f>
        <v>2 From Blair Of The Mounties</v>
      </c>
      <c r="G22" s="192"/>
      <c r="H22" s="209"/>
      <c r="I22" s="193"/>
      <c r="J22" s="559"/>
      <c r="K22" s="564"/>
    </row>
    <row r="23" spans="1:11" ht="18.8" customHeight="1" thickBot="1">
      <c r="A23" s="557" t="s">
        <v>1015</v>
      </c>
      <c r="B23" s="560" t="s">
        <v>1016</v>
      </c>
      <c r="C23" s="210" t="s">
        <v>1017</v>
      </c>
      <c r="D23" s="176" t="s">
        <v>1018</v>
      </c>
      <c r="E23" s="211"/>
      <c r="F23" s="177" t="str">
        <f>C13</f>
        <v>Hawk Larabee 6/27/47</v>
      </c>
      <c r="G23" s="175"/>
      <c r="H23" s="212" t="s">
        <v>1019</v>
      </c>
      <c r="I23" s="210"/>
      <c r="J23" s="557" t="s">
        <v>1015</v>
      </c>
      <c r="K23" s="562" t="s">
        <v>1016</v>
      </c>
    </row>
    <row r="24" spans="1:11" ht="18.8" customHeight="1">
      <c r="A24" s="558"/>
      <c r="B24" s="558"/>
      <c r="C24" s="213" t="s">
        <v>1020</v>
      </c>
      <c r="D24" s="181" t="s">
        <v>1021</v>
      </c>
      <c r="E24" s="214"/>
      <c r="F24" s="182" t="str">
        <f>C14</f>
        <v>Frontier Gentleman 2/9/58</v>
      </c>
      <c r="G24" s="196"/>
      <c r="H24" s="215" t="s">
        <v>1022</v>
      </c>
      <c r="I24" s="182"/>
      <c r="J24" s="558"/>
      <c r="K24" s="563"/>
    </row>
    <row r="25" spans="1:11" ht="18.8" customHeight="1">
      <c r="A25" s="558"/>
      <c r="B25" s="558"/>
      <c r="C25" s="213" t="s">
        <v>1023</v>
      </c>
      <c r="D25" s="181" t="s">
        <v>1024</v>
      </c>
      <c r="E25" s="214"/>
      <c r="F25" s="182" t="str">
        <f>C15</f>
        <v>The Life Of Riley 9/8/45</v>
      </c>
      <c r="G25" s="198"/>
      <c r="H25" s="216" t="s">
        <v>1025</v>
      </c>
      <c r="I25" s="186"/>
      <c r="J25" s="558"/>
      <c r="K25" s="563"/>
    </row>
    <row r="26" spans="1:11" ht="18.8" customHeight="1">
      <c r="A26" s="558"/>
      <c r="B26" s="558"/>
      <c r="C26" s="217" t="s">
        <v>1026</v>
      </c>
      <c r="D26" s="185" t="s">
        <v>1027</v>
      </c>
      <c r="E26" s="218"/>
      <c r="F26" s="182" t="str">
        <f>C16</f>
        <v>Phil Harris &amp; Alice Faye</v>
      </c>
      <c r="G26" s="182"/>
      <c r="H26" s="182"/>
      <c r="I26" s="182"/>
      <c r="J26" s="558"/>
      <c r="K26" s="563"/>
    </row>
    <row r="27" spans="1:11" ht="18.8" customHeight="1" thickBot="1">
      <c r="A27" s="559"/>
      <c r="B27" s="561"/>
      <c r="C27" s="190" t="s">
        <v>1028</v>
      </c>
      <c r="D27" s="185" t="s">
        <v>1029</v>
      </c>
      <c r="E27" s="219"/>
      <c r="F27" s="198" t="str">
        <f>C17</f>
        <v>From March 2nd, 1952</v>
      </c>
      <c r="G27" s="192"/>
      <c r="H27" s="220"/>
      <c r="I27" s="193"/>
      <c r="J27" s="559"/>
      <c r="K27" s="564"/>
    </row>
    <row r="28" spans="1:11" ht="18.8" customHeight="1" thickBot="1">
      <c r="A28" s="557" t="s">
        <v>1030</v>
      </c>
      <c r="B28" s="560" t="s">
        <v>1031</v>
      </c>
      <c r="C28" s="176" t="s">
        <v>1032</v>
      </c>
      <c r="D28" s="176" t="s">
        <v>1033</v>
      </c>
      <c r="E28" s="175"/>
      <c r="F28" s="177" t="str">
        <f>D3</f>
        <v xml:space="preserve">Man of Steel Marathon </v>
      </c>
      <c r="G28" s="175"/>
      <c r="H28" s="175"/>
      <c r="I28" s="177"/>
      <c r="J28" s="557" t="s">
        <v>1030</v>
      </c>
      <c r="K28" s="562" t="s">
        <v>1031</v>
      </c>
    </row>
    <row r="29" spans="1:11" ht="18.8" customHeight="1">
      <c r="A29" s="558"/>
      <c r="B29" s="558"/>
      <c r="C29" s="181" t="s">
        <v>1034</v>
      </c>
      <c r="D29" s="221" t="s">
        <v>1035</v>
      </c>
      <c r="E29" s="200"/>
      <c r="F29" s="184" t="str">
        <f>D4</f>
        <v>Four Part Superman</v>
      </c>
      <c r="G29" s="180"/>
      <c r="H29" s="184"/>
      <c r="I29" s="182"/>
      <c r="J29" s="558"/>
      <c r="K29" s="563"/>
    </row>
    <row r="30" spans="1:11" ht="18.8" customHeight="1">
      <c r="A30" s="558"/>
      <c r="B30" s="558"/>
      <c r="C30" s="185" t="s">
        <v>1036</v>
      </c>
      <c r="D30" s="221" t="s">
        <v>1037</v>
      </c>
      <c r="E30" s="198"/>
      <c r="F30" s="184" t="str">
        <f>D5</f>
        <v>Storyline From Feb. 1940</v>
      </c>
      <c r="G30" s="182"/>
      <c r="H30" s="186"/>
      <c r="I30" s="182"/>
      <c r="J30" s="558"/>
      <c r="K30" s="563"/>
    </row>
    <row r="31" spans="1:11" ht="18.8" customHeight="1">
      <c r="A31" s="558"/>
      <c r="B31" s="558"/>
      <c r="C31" s="181" t="s">
        <v>1038</v>
      </c>
      <c r="D31" s="221" t="s">
        <v>1039</v>
      </c>
      <c r="E31" s="201"/>
      <c r="F31" s="186" t="str">
        <f>D6</f>
        <v>X-Minus One 4/24/56</v>
      </c>
      <c r="G31" s="182"/>
      <c r="H31" s="186"/>
      <c r="I31" s="186"/>
      <c r="J31" s="558"/>
      <c r="K31" s="563"/>
    </row>
    <row r="32" spans="1:11" ht="18.8" customHeight="1" thickBot="1">
      <c r="A32" s="559"/>
      <c r="B32" s="561"/>
      <c r="C32" s="191" t="s">
        <v>1040</v>
      </c>
      <c r="D32" s="191" t="s">
        <v>1041</v>
      </c>
      <c r="E32" s="182"/>
      <c r="F32" s="192" t="str">
        <f>D7</f>
        <v>X-Minus One 2/8/56</v>
      </c>
      <c r="G32" s="193"/>
      <c r="H32" s="192"/>
      <c r="I32" s="182"/>
      <c r="J32" s="559"/>
      <c r="K32" s="564"/>
    </row>
    <row r="33" spans="1:11" ht="18.8" customHeight="1" thickBot="1">
      <c r="A33" s="557" t="s">
        <v>1042</v>
      </c>
      <c r="B33" s="578" t="s">
        <v>1043</v>
      </c>
      <c r="C33" s="212" t="s">
        <v>1019</v>
      </c>
      <c r="D33" s="212" t="s">
        <v>1019</v>
      </c>
      <c r="E33" s="212" t="s">
        <v>1019</v>
      </c>
      <c r="F33" s="212" t="s">
        <v>1019</v>
      </c>
      <c r="G33" s="212" t="s">
        <v>1019</v>
      </c>
      <c r="H33" s="210"/>
      <c r="I33" s="175"/>
      <c r="J33" s="557" t="s">
        <v>1042</v>
      </c>
      <c r="K33" s="579" t="s">
        <v>1043</v>
      </c>
    </row>
    <row r="34" spans="1:11" ht="18.8" customHeight="1">
      <c r="A34" s="558"/>
      <c r="B34" s="558"/>
      <c r="C34" s="215" t="s">
        <v>1044</v>
      </c>
      <c r="D34" s="215" t="s">
        <v>1045</v>
      </c>
      <c r="E34" s="215" t="s">
        <v>1046</v>
      </c>
      <c r="F34" s="215" t="s">
        <v>1047</v>
      </c>
      <c r="G34" s="215" t="s">
        <v>1048</v>
      </c>
      <c r="H34" s="184"/>
      <c r="I34" s="184"/>
      <c r="J34" s="558"/>
      <c r="K34" s="563"/>
    </row>
    <row r="35" spans="1:11" ht="18.8" customHeight="1">
      <c r="A35" s="558"/>
      <c r="B35" s="558"/>
      <c r="C35" s="215" t="s">
        <v>1049</v>
      </c>
      <c r="D35" s="215" t="s">
        <v>1050</v>
      </c>
      <c r="E35" s="215" t="s">
        <v>1051</v>
      </c>
      <c r="F35" s="215" t="s">
        <v>1052</v>
      </c>
      <c r="G35" s="215" t="s">
        <v>1053</v>
      </c>
      <c r="H35" s="180"/>
      <c r="I35" s="184"/>
      <c r="J35" s="558"/>
      <c r="K35" s="563"/>
    </row>
    <row r="36" spans="1:11" ht="18.8" customHeight="1">
      <c r="A36" s="558"/>
      <c r="B36" s="558"/>
      <c r="C36" s="182" t="s">
        <v>1054</v>
      </c>
      <c r="D36" s="182" t="s">
        <v>1055</v>
      </c>
      <c r="E36" s="182" t="s">
        <v>1056</v>
      </c>
      <c r="F36" s="182" t="str">
        <f>C36</f>
        <v>Command Perform...3/22/42</v>
      </c>
      <c r="G36" s="182"/>
      <c r="H36" s="182"/>
      <c r="I36" s="186"/>
      <c r="J36" s="558"/>
      <c r="K36" s="563"/>
    </row>
    <row r="37" spans="1:11" ht="18.8" customHeight="1" thickBot="1">
      <c r="A37" s="559"/>
      <c r="B37" s="561"/>
      <c r="C37" s="193" t="s">
        <v>1057</v>
      </c>
      <c r="D37" s="220" t="s">
        <v>1058</v>
      </c>
      <c r="E37" s="193" t="s">
        <v>1059</v>
      </c>
      <c r="F37" s="220" t="str">
        <f>C37</f>
        <v>Crime Photographer 10/9/47</v>
      </c>
      <c r="G37" s="193"/>
      <c r="H37" s="220"/>
      <c r="I37" s="192"/>
      <c r="J37" s="559"/>
      <c r="K37" s="564"/>
    </row>
    <row r="38" spans="1:11" ht="18.8" customHeight="1" thickBot="1">
      <c r="A38" s="568" t="s">
        <v>1060</v>
      </c>
      <c r="B38" s="560" t="s">
        <v>1061</v>
      </c>
      <c r="C38" s="222" t="s">
        <v>1062</v>
      </c>
      <c r="D38" s="176" t="s">
        <v>1063</v>
      </c>
      <c r="E38" s="175" t="s">
        <v>1064</v>
      </c>
      <c r="F38" s="175" t="str">
        <f>D53</f>
        <v>Mr. Keen's Debut Anniv</v>
      </c>
      <c r="G38" s="178"/>
      <c r="H38" s="175"/>
      <c r="I38" s="178"/>
      <c r="J38" s="568" t="s">
        <v>1060</v>
      </c>
      <c r="K38" s="562" t="s">
        <v>1061</v>
      </c>
    </row>
    <row r="39" spans="1:11" ht="18.8" customHeight="1">
      <c r="A39" s="558"/>
      <c r="B39" s="558"/>
      <c r="C39" s="187" t="s">
        <v>1065</v>
      </c>
      <c r="D39" s="185" t="s">
        <v>1066</v>
      </c>
      <c r="E39" s="196" t="s">
        <v>1067</v>
      </c>
      <c r="F39" s="187" t="str">
        <f>D54</f>
        <v>Case...Leaping Dog 4/13/44</v>
      </c>
      <c r="G39" s="188"/>
      <c r="H39" s="196"/>
      <c r="I39" s="187"/>
      <c r="J39" s="558"/>
      <c r="K39" s="563"/>
    </row>
    <row r="40" spans="1:11" ht="18.8" customHeight="1">
      <c r="A40" s="558"/>
      <c r="B40" s="558"/>
      <c r="C40" s="187" t="s">
        <v>1068</v>
      </c>
      <c r="D40" s="223" t="s">
        <v>1069</v>
      </c>
      <c r="E40" s="184" t="s">
        <v>1070</v>
      </c>
      <c r="F40" s="187" t="str">
        <f>D55</f>
        <v>Case/Woman In Blue 3/15/45</v>
      </c>
      <c r="G40" s="188"/>
      <c r="H40" s="196"/>
      <c r="I40" s="187"/>
      <c r="J40" s="558"/>
      <c r="K40" s="563"/>
    </row>
    <row r="41" spans="1:11" ht="18.8" customHeight="1">
      <c r="A41" s="558"/>
      <c r="B41" s="558"/>
      <c r="C41" s="188" t="s">
        <v>1071</v>
      </c>
      <c r="D41" s="224" t="s">
        <v>1072</v>
      </c>
      <c r="E41" s="186" t="s">
        <v>1073</v>
      </c>
      <c r="F41" s="188" t="str">
        <f>D56</f>
        <v>Fibber McGee/Molly 4/10/45</v>
      </c>
      <c r="G41" s="202"/>
      <c r="H41" s="182"/>
      <c r="I41" s="187"/>
      <c r="J41" s="558"/>
      <c r="K41" s="563"/>
    </row>
    <row r="42" spans="1:11" ht="18.8" customHeight="1" thickBot="1">
      <c r="A42" s="558"/>
      <c r="B42" s="561"/>
      <c r="C42" s="202" t="s">
        <v>1074</v>
      </c>
      <c r="D42" s="224" t="s">
        <v>1075</v>
      </c>
      <c r="E42" s="182" t="s">
        <v>1076</v>
      </c>
      <c r="F42" s="199" t="str">
        <f>D57</f>
        <v>Duffy's Tavern 9/21/50</v>
      </c>
      <c r="G42" s="202"/>
      <c r="H42" s="192"/>
      <c r="I42" s="188"/>
      <c r="J42" s="558"/>
      <c r="K42" s="564"/>
    </row>
    <row r="43" spans="1:11" ht="18.8" customHeight="1" thickBot="1">
      <c r="A43" s="569" t="s">
        <v>1077</v>
      </c>
      <c r="B43" s="572" t="s">
        <v>1078</v>
      </c>
      <c r="C43" s="176" t="s">
        <v>1079</v>
      </c>
      <c r="D43" s="225" t="s">
        <v>1080</v>
      </c>
      <c r="E43" s="176" t="s">
        <v>1081</v>
      </c>
      <c r="F43" s="175" t="str">
        <f>C8</f>
        <v xml:space="preserve">Lux Radio's 87th Anniv. </v>
      </c>
      <c r="G43" s="175"/>
      <c r="H43" s="177"/>
      <c r="I43" s="177"/>
      <c r="J43" s="569" t="s">
        <v>1077</v>
      </c>
      <c r="K43" s="575" t="s">
        <v>1078</v>
      </c>
    </row>
    <row r="44" spans="1:11" ht="18.8" customHeight="1">
      <c r="A44" s="570"/>
      <c r="B44" s="573"/>
      <c r="C44" s="221" t="s">
        <v>1082</v>
      </c>
      <c r="D44" s="221" t="s">
        <v>1083</v>
      </c>
      <c r="E44" s="221" t="s">
        <v>1084</v>
      </c>
      <c r="F44" s="184" t="str">
        <f>C9</f>
        <v>"Poppy" with W.C. Fields</v>
      </c>
      <c r="G44" s="182"/>
      <c r="H44" s="182"/>
      <c r="I44" s="184"/>
      <c r="J44" s="570"/>
      <c r="K44" s="576"/>
    </row>
    <row r="45" spans="1:11" ht="18.8" customHeight="1">
      <c r="A45" s="570"/>
      <c r="B45" s="573"/>
      <c r="C45" s="221" t="s">
        <v>1085</v>
      </c>
      <c r="D45" s="221" t="s">
        <v>1086</v>
      </c>
      <c r="E45" s="181" t="s">
        <v>1087</v>
      </c>
      <c r="F45" s="184" t="str">
        <f>C10</f>
        <v>From March 7th, 1938</v>
      </c>
      <c r="G45" s="198"/>
      <c r="H45" s="182"/>
      <c r="I45" s="184"/>
      <c r="J45" s="570"/>
      <c r="K45" s="576"/>
    </row>
    <row r="46" spans="1:11" ht="18.8" customHeight="1">
      <c r="A46" s="570"/>
      <c r="B46" s="573"/>
      <c r="C46" s="181" t="s">
        <v>1088</v>
      </c>
      <c r="D46" s="181" t="s">
        <v>1089</v>
      </c>
      <c r="E46" s="181" t="s">
        <v>1090</v>
      </c>
      <c r="F46" s="186" t="str">
        <f>C11</f>
        <v>Chase &amp; Sanborn Hour</v>
      </c>
      <c r="G46" s="182"/>
      <c r="H46" s="182"/>
      <c r="I46" s="186"/>
      <c r="J46" s="570"/>
      <c r="K46" s="576"/>
    </row>
    <row r="47" spans="1:11" ht="18.8" customHeight="1" thickBot="1">
      <c r="A47" s="571"/>
      <c r="B47" s="574"/>
      <c r="C47" s="181" t="s">
        <v>1091</v>
      </c>
      <c r="D47" s="181" t="s">
        <v>1092</v>
      </c>
      <c r="E47" s="181" t="s">
        <v>1093</v>
      </c>
      <c r="F47" s="192" t="str">
        <f>C12</f>
        <v>Gst: Spencer Tracy 6/24/38</v>
      </c>
      <c r="G47" s="193"/>
      <c r="H47" s="198"/>
      <c r="I47" s="192"/>
      <c r="J47" s="571"/>
      <c r="K47" s="577"/>
    </row>
    <row r="48" spans="1:11" ht="18.8" customHeight="1" thickBot="1">
      <c r="A48" s="565" t="s">
        <v>1094</v>
      </c>
      <c r="B48" s="566" t="s">
        <v>1095</v>
      </c>
      <c r="C48" s="226" t="s">
        <v>1096</v>
      </c>
      <c r="D48" s="176" t="s">
        <v>1097</v>
      </c>
      <c r="E48" s="177"/>
      <c r="F48" s="175" t="str">
        <f>D13</f>
        <v>The Halls Of Ivy 2/24/50</v>
      </c>
      <c r="G48" s="175"/>
      <c r="H48" s="175"/>
      <c r="I48" s="212" t="s">
        <v>1019</v>
      </c>
      <c r="J48" s="565" t="s">
        <v>1094</v>
      </c>
      <c r="K48" s="567" t="s">
        <v>1095</v>
      </c>
    </row>
    <row r="49" spans="1:11" ht="18.8" customHeight="1">
      <c r="A49" s="558"/>
      <c r="B49" s="558"/>
      <c r="C49" s="223" t="s">
        <v>1098</v>
      </c>
      <c r="D49" s="185" t="s">
        <v>1099</v>
      </c>
      <c r="E49" s="182"/>
      <c r="F49" s="196" t="str">
        <f>D14</f>
        <v>Jack Benny Prgm 12/9/45</v>
      </c>
      <c r="G49" s="182"/>
      <c r="H49" s="182"/>
      <c r="I49" s="215" t="s">
        <v>1100</v>
      </c>
      <c r="J49" s="558"/>
      <c r="K49" s="563"/>
    </row>
    <row r="50" spans="1:11" ht="18.8" customHeight="1">
      <c r="A50" s="558"/>
      <c r="B50" s="558"/>
      <c r="C50" s="224" t="s">
        <v>1101</v>
      </c>
      <c r="D50" s="181" t="s">
        <v>1102</v>
      </c>
      <c r="E50" s="182"/>
      <c r="F50" s="196" t="str">
        <f>D15</f>
        <v>both with The Colmans</v>
      </c>
      <c r="G50" s="182"/>
      <c r="H50" s="186"/>
      <c r="I50" s="216" t="s">
        <v>1103</v>
      </c>
      <c r="J50" s="558"/>
      <c r="K50" s="563"/>
    </row>
    <row r="51" spans="1:11" ht="18.8" customHeight="1">
      <c r="A51" s="558"/>
      <c r="B51" s="558"/>
      <c r="C51" s="227" t="s">
        <v>1104</v>
      </c>
      <c r="D51" s="185" t="s">
        <v>1105</v>
      </c>
      <c r="E51" s="182"/>
      <c r="F51" s="182" t="str">
        <f>D16</f>
        <v>The Whistler 10/30/49</v>
      </c>
      <c r="G51" s="182"/>
      <c r="H51" s="186"/>
      <c r="I51" s="182"/>
      <c r="J51" s="558"/>
      <c r="K51" s="563"/>
    </row>
    <row r="52" spans="1:11" ht="18.8" customHeight="1" thickBot="1">
      <c r="A52" s="559"/>
      <c r="B52" s="561"/>
      <c r="C52" s="228" t="s">
        <v>1106</v>
      </c>
      <c r="D52" s="185" t="s">
        <v>1107</v>
      </c>
      <c r="E52" s="193"/>
      <c r="F52" s="193" t="str">
        <f>D17</f>
        <v>Night Beat 4/19/50</v>
      </c>
      <c r="G52" s="192"/>
      <c r="H52" s="192"/>
      <c r="I52" s="193"/>
      <c r="J52" s="559"/>
      <c r="K52" s="564"/>
    </row>
    <row r="53" spans="1:11" ht="18.8" customHeight="1" thickBot="1">
      <c r="A53" s="557" t="s">
        <v>1108</v>
      </c>
      <c r="B53" s="560" t="s">
        <v>1109</v>
      </c>
      <c r="C53" s="177" t="s">
        <v>1110</v>
      </c>
      <c r="D53" s="176" t="s">
        <v>1111</v>
      </c>
      <c r="E53" s="229"/>
      <c r="F53" s="175" t="str">
        <f>D8</f>
        <v>Lillian Gish In</v>
      </c>
      <c r="G53" s="178"/>
      <c r="H53" s="211"/>
      <c r="I53" s="177"/>
      <c r="J53" s="557" t="s">
        <v>1108</v>
      </c>
      <c r="K53" s="562" t="s">
        <v>1109</v>
      </c>
    </row>
    <row r="54" spans="1:11" ht="18.8" customHeight="1">
      <c r="A54" s="558"/>
      <c r="B54" s="558"/>
      <c r="C54" s="184" t="s">
        <v>1112</v>
      </c>
      <c r="D54" s="221" t="s">
        <v>1113</v>
      </c>
      <c r="E54" s="230"/>
      <c r="F54" s="184" t="str">
        <f>D9</f>
        <v>Suspense 9/9/43</v>
      </c>
      <c r="G54" s="183"/>
      <c r="H54" s="214"/>
      <c r="I54" s="184"/>
      <c r="J54" s="558"/>
      <c r="K54" s="563"/>
    </row>
    <row r="55" spans="1:11" ht="18.8" customHeight="1">
      <c r="A55" s="558"/>
      <c r="B55" s="558"/>
      <c r="C55" s="182" t="s">
        <v>1114</v>
      </c>
      <c r="D55" s="231" t="s">
        <v>1115</v>
      </c>
      <c r="E55" s="230"/>
      <c r="F55" s="186" t="str">
        <f>D10</f>
        <v>Suspense 8/9/55</v>
      </c>
      <c r="G55" s="187"/>
      <c r="H55" s="214"/>
      <c r="I55" s="184"/>
      <c r="J55" s="558"/>
      <c r="K55" s="563"/>
    </row>
    <row r="56" spans="1:11" ht="18.8" customHeight="1">
      <c r="A56" s="558"/>
      <c r="B56" s="558"/>
      <c r="C56" s="201" t="s">
        <v>1116</v>
      </c>
      <c r="D56" s="198" t="s">
        <v>1117</v>
      </c>
      <c r="E56" s="179"/>
      <c r="F56" s="186" t="str">
        <f>D11</f>
        <v>Dragnet Big Trunk 3/22/51</v>
      </c>
      <c r="G56" s="188"/>
      <c r="H56" s="218"/>
      <c r="I56" s="182"/>
      <c r="J56" s="558"/>
      <c r="K56" s="563"/>
    </row>
    <row r="57" spans="1:11" ht="18.8" customHeight="1" thickBot="1">
      <c r="A57" s="559"/>
      <c r="B57" s="561"/>
      <c r="C57" s="192" t="s">
        <v>1118</v>
      </c>
      <c r="D57" s="192" t="s">
        <v>1119</v>
      </c>
      <c r="E57" s="209"/>
      <c r="F57" s="192" t="str">
        <f>D12</f>
        <v>Texas Rangers 8/12/50</v>
      </c>
      <c r="G57" s="194"/>
      <c r="H57" s="219"/>
      <c r="I57" s="198"/>
      <c r="J57" s="559"/>
      <c r="K57" s="564"/>
    </row>
    <row r="58" spans="1:11" ht="18.8" customHeight="1" thickBot="1">
      <c r="A58" s="557" t="s">
        <v>1120</v>
      </c>
      <c r="B58" s="560" t="s">
        <v>1121</v>
      </c>
      <c r="C58" s="177" t="s">
        <v>1122</v>
      </c>
      <c r="D58" s="176" t="s">
        <v>1123</v>
      </c>
      <c r="E58" s="175"/>
      <c r="F58" s="175" t="str">
        <f>D18</f>
        <v xml:space="preserve">Yours Truly, Johnny </v>
      </c>
      <c r="G58" s="178"/>
      <c r="H58" s="174"/>
      <c r="I58" s="175"/>
      <c r="J58" s="557" t="s">
        <v>1120</v>
      </c>
      <c r="K58" s="562" t="s">
        <v>1121</v>
      </c>
    </row>
    <row r="59" spans="1:11" ht="18.8" customHeight="1">
      <c r="A59" s="558"/>
      <c r="B59" s="558"/>
      <c r="C59" s="182" t="s">
        <v>1124</v>
      </c>
      <c r="D59" s="232" t="s">
        <v>1125</v>
      </c>
      <c r="E59" s="184"/>
      <c r="F59" s="196" t="str">
        <f>D19</f>
        <v>Dollar Marathon July 1956</v>
      </c>
      <c r="G59" s="187"/>
      <c r="H59" s="204"/>
      <c r="I59" s="184"/>
      <c r="J59" s="558"/>
      <c r="K59" s="563"/>
    </row>
    <row r="60" spans="1:11" ht="18.8" customHeight="1">
      <c r="A60" s="558"/>
      <c r="B60" s="558"/>
      <c r="C60" s="182" t="s">
        <v>1126</v>
      </c>
      <c r="D60" s="181" t="s">
        <v>1127</v>
      </c>
      <c r="E60" s="184"/>
      <c r="F60" s="196" t="str">
        <f>D20</f>
        <v>The Sea Legs Matter</v>
      </c>
      <c r="G60" s="187"/>
      <c r="H60" s="204"/>
      <c r="I60" s="184"/>
      <c r="J60" s="558"/>
      <c r="K60" s="563"/>
    </row>
    <row r="61" spans="1:11" ht="18.8" customHeight="1">
      <c r="A61" s="558"/>
      <c r="B61" s="558"/>
      <c r="C61" s="201" t="s">
        <v>1128</v>
      </c>
      <c r="D61" s="185" t="s">
        <v>1129</v>
      </c>
      <c r="E61" s="182"/>
      <c r="F61" s="182" t="str">
        <f>D21</f>
        <v xml:space="preserve">X-Minus One's </v>
      </c>
      <c r="G61" s="187"/>
      <c r="H61" s="208"/>
      <c r="I61" s="182"/>
      <c r="J61" s="558"/>
      <c r="K61" s="563"/>
    </row>
    <row r="62" spans="1:11" ht="18.8" customHeight="1" thickBot="1">
      <c r="A62" s="559"/>
      <c r="B62" s="561"/>
      <c r="C62" s="192"/>
      <c r="D62" s="233" t="s">
        <v>1130</v>
      </c>
      <c r="E62" s="192"/>
      <c r="F62" s="192" t="str">
        <f>D22</f>
        <v xml:space="preserve"> "Sea Legs" 5/1/56</v>
      </c>
      <c r="G62" s="188"/>
      <c r="H62" s="204"/>
      <c r="I62" s="192"/>
      <c r="J62" s="559"/>
      <c r="K62" s="564"/>
    </row>
    <row r="63" spans="1:11" ht="15.05" customHeight="1" thickBot="1">
      <c r="A63" s="234" t="s">
        <v>891</v>
      </c>
      <c r="B63" s="235" t="s">
        <v>959</v>
      </c>
      <c r="C63" s="236" t="s">
        <v>960</v>
      </c>
      <c r="D63" s="236" t="s">
        <v>961</v>
      </c>
      <c r="E63" s="236"/>
      <c r="F63" s="237" t="s">
        <v>1131</v>
      </c>
      <c r="G63" s="238"/>
      <c r="H63" s="238"/>
      <c r="I63" s="238"/>
      <c r="J63" s="234" t="s">
        <v>891</v>
      </c>
      <c r="K63" s="239" t="s">
        <v>959</v>
      </c>
    </row>
    <row r="64" spans="1:11" ht="12.05" customHeight="1"/>
    <row r="65" spans="3:9">
      <c r="C65" s="240"/>
      <c r="D65" s="240"/>
      <c r="E65" s="240"/>
      <c r="F65" s="240"/>
      <c r="G65" s="240"/>
      <c r="H65" s="240"/>
      <c r="I65" s="240"/>
    </row>
    <row r="66" spans="3:9">
      <c r="C66" s="240"/>
      <c r="D66" s="240"/>
      <c r="E66" s="240"/>
      <c r="F66" s="240"/>
      <c r="G66" s="240"/>
      <c r="H66" s="240"/>
      <c r="I66" s="240"/>
    </row>
  </sheetData>
  <mergeCells count="50">
    <mergeCell ref="A1:B1"/>
    <mergeCell ref="J1:K1"/>
    <mergeCell ref="A3:A7"/>
    <mergeCell ref="B3:B7"/>
    <mergeCell ref="J3:J7"/>
    <mergeCell ref="K3:K7"/>
    <mergeCell ref="A8:A12"/>
    <mergeCell ref="B8:B12"/>
    <mergeCell ref="J8:J12"/>
    <mergeCell ref="K8:K12"/>
    <mergeCell ref="A13:A17"/>
    <mergeCell ref="B13:B17"/>
    <mergeCell ref="J13:J17"/>
    <mergeCell ref="K13:K17"/>
    <mergeCell ref="A18:A22"/>
    <mergeCell ref="B18:B22"/>
    <mergeCell ref="J18:J22"/>
    <mergeCell ref="K18:K22"/>
    <mergeCell ref="A23:A27"/>
    <mergeCell ref="B23:B27"/>
    <mergeCell ref="J23:J27"/>
    <mergeCell ref="K23:K27"/>
    <mergeCell ref="A28:A32"/>
    <mergeCell ref="B28:B32"/>
    <mergeCell ref="J28:J32"/>
    <mergeCell ref="K28:K32"/>
    <mergeCell ref="A33:A37"/>
    <mergeCell ref="B33:B37"/>
    <mergeCell ref="J33:J37"/>
    <mergeCell ref="K33:K37"/>
    <mergeCell ref="A38:A42"/>
    <mergeCell ref="B38:B42"/>
    <mergeCell ref="J38:J42"/>
    <mergeCell ref="K38:K42"/>
    <mergeCell ref="A43:A47"/>
    <mergeCell ref="B43:B47"/>
    <mergeCell ref="J43:J47"/>
    <mergeCell ref="K43:K47"/>
    <mergeCell ref="A58:A62"/>
    <mergeCell ref="B58:B62"/>
    <mergeCell ref="J58:J62"/>
    <mergeCell ref="K58:K62"/>
    <mergeCell ref="A48:A52"/>
    <mergeCell ref="B48:B52"/>
    <mergeCell ref="J48:J52"/>
    <mergeCell ref="K48:K52"/>
    <mergeCell ref="A53:A57"/>
    <mergeCell ref="B53:B57"/>
    <mergeCell ref="J53:J57"/>
    <mergeCell ref="K53:K57"/>
  </mergeCells>
  <pageMargins left="0.5" right="0.5" top="0.5" bottom="0.5" header="0.5" footer="0.5"/>
  <pageSetup scale="46"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2104F-327F-48A4-A774-669BCE87A6DC}">
  <sheetPr>
    <pageSetUpPr fitToPage="1"/>
  </sheetPr>
  <dimension ref="A1:K66"/>
  <sheetViews>
    <sheetView zoomScale="75" zoomScaleNormal="75" workbookViewId="0">
      <selection activeCell="A3" sqref="A3:A7"/>
    </sheetView>
  </sheetViews>
  <sheetFormatPr defaultColWidth="11.5" defaultRowHeight="12.55"/>
  <cols>
    <col min="1" max="1" width="7.5" style="168" customWidth="1"/>
    <col min="2" max="2" width="8.5" style="168" customWidth="1"/>
    <col min="3" max="9" width="35.69921875" style="168" customWidth="1"/>
    <col min="10" max="10" width="7.5" style="168" customWidth="1"/>
    <col min="11" max="11" width="8.5" style="168" customWidth="1"/>
    <col min="12" max="16384" width="11.5" style="168"/>
  </cols>
  <sheetData>
    <row r="1" spans="1:11" ht="20.25" customHeight="1">
      <c r="A1" s="581" t="s">
        <v>956</v>
      </c>
      <c r="B1" s="582"/>
      <c r="C1" s="164" t="s">
        <v>957</v>
      </c>
      <c r="D1" s="165"/>
      <c r="E1" s="166"/>
      <c r="F1" s="166"/>
      <c r="G1" s="166"/>
      <c r="H1" s="166"/>
      <c r="I1" s="167"/>
      <c r="J1" s="581" t="s">
        <v>956</v>
      </c>
      <c r="K1" s="582"/>
    </row>
    <row r="2" spans="1:11" ht="15.05" customHeight="1" thickBot="1">
      <c r="A2" s="169" t="s">
        <v>891</v>
      </c>
      <c r="B2" s="170" t="s">
        <v>959</v>
      </c>
      <c r="C2" s="171" t="s">
        <v>960</v>
      </c>
      <c r="D2" s="172" t="s">
        <v>961</v>
      </c>
      <c r="E2" s="172" t="s">
        <v>1132</v>
      </c>
      <c r="F2" s="172"/>
      <c r="G2" s="172"/>
      <c r="H2" s="172"/>
      <c r="I2" s="172"/>
      <c r="J2" s="169" t="s">
        <v>891</v>
      </c>
      <c r="K2" s="173" t="s">
        <v>959</v>
      </c>
    </row>
    <row r="3" spans="1:11" ht="18.8" customHeight="1" thickBot="1">
      <c r="A3" s="580" t="s">
        <v>963</v>
      </c>
      <c r="B3" s="572" t="s">
        <v>964</v>
      </c>
      <c r="C3" s="174" t="s">
        <v>965</v>
      </c>
      <c r="D3" s="175" t="s">
        <v>966</v>
      </c>
      <c r="E3" s="176" t="s">
        <v>1133</v>
      </c>
      <c r="F3" s="175"/>
      <c r="G3" s="177"/>
      <c r="H3" s="177"/>
      <c r="I3" s="178"/>
      <c r="J3" s="580" t="s">
        <v>963</v>
      </c>
      <c r="K3" s="575" t="s">
        <v>964</v>
      </c>
    </row>
    <row r="4" spans="1:11" ht="18.8" customHeight="1">
      <c r="A4" s="570"/>
      <c r="B4" s="573"/>
      <c r="C4" s="179" t="s">
        <v>967</v>
      </c>
      <c r="D4" s="180" t="s">
        <v>968</v>
      </c>
      <c r="E4" s="181" t="s">
        <v>1134</v>
      </c>
      <c r="F4" s="182"/>
      <c r="G4" s="182"/>
      <c r="H4" s="182"/>
      <c r="I4" s="183"/>
      <c r="J4" s="570"/>
      <c r="K4" s="576"/>
    </row>
    <row r="5" spans="1:11" ht="18.8" customHeight="1">
      <c r="A5" s="570"/>
      <c r="B5" s="573"/>
      <c r="C5" s="179" t="s">
        <v>969</v>
      </c>
      <c r="D5" s="184" t="s">
        <v>970</v>
      </c>
      <c r="E5" s="185" t="s">
        <v>1135</v>
      </c>
      <c r="F5" s="186"/>
      <c r="G5" s="182"/>
      <c r="H5" s="182"/>
      <c r="I5" s="187"/>
      <c r="J5" s="570"/>
      <c r="K5" s="576"/>
    </row>
    <row r="6" spans="1:11" ht="18.8" customHeight="1">
      <c r="A6" s="570"/>
      <c r="B6" s="573"/>
      <c r="C6" s="179" t="s">
        <v>971</v>
      </c>
      <c r="D6" s="181" t="s">
        <v>972</v>
      </c>
      <c r="E6" s="185" t="s">
        <v>1136</v>
      </c>
      <c r="F6" s="186"/>
      <c r="G6" s="186"/>
      <c r="H6" s="182"/>
      <c r="I6" s="188"/>
      <c r="J6" s="570"/>
      <c r="K6" s="576"/>
    </row>
    <row r="7" spans="1:11" ht="18.8" customHeight="1" thickBot="1">
      <c r="A7" s="571"/>
      <c r="B7" s="574"/>
      <c r="C7" s="189" t="s">
        <v>973</v>
      </c>
      <c r="D7" s="190" t="s">
        <v>974</v>
      </c>
      <c r="E7" s="191" t="s">
        <v>1137</v>
      </c>
      <c r="F7" s="192"/>
      <c r="G7" s="182"/>
      <c r="H7" s="193"/>
      <c r="I7" s="194"/>
      <c r="J7" s="571"/>
      <c r="K7" s="577"/>
    </row>
    <row r="8" spans="1:11" ht="18.8" customHeight="1" thickBot="1">
      <c r="A8" s="580" t="s">
        <v>975</v>
      </c>
      <c r="B8" s="572" t="s">
        <v>976</v>
      </c>
      <c r="C8" s="175" t="s">
        <v>977</v>
      </c>
      <c r="D8" s="178" t="s">
        <v>978</v>
      </c>
      <c r="E8" s="176" t="s">
        <v>1138</v>
      </c>
      <c r="F8" s="175"/>
      <c r="G8" s="175"/>
      <c r="H8" s="175"/>
      <c r="I8" s="175"/>
      <c r="J8" s="580" t="s">
        <v>975</v>
      </c>
      <c r="K8" s="575" t="s">
        <v>976</v>
      </c>
    </row>
    <row r="9" spans="1:11" ht="18.8" customHeight="1">
      <c r="A9" s="570"/>
      <c r="B9" s="573"/>
      <c r="C9" s="184" t="s">
        <v>979</v>
      </c>
      <c r="D9" s="183" t="s">
        <v>980</v>
      </c>
      <c r="E9" s="195" t="s">
        <v>1139</v>
      </c>
      <c r="F9" s="182"/>
      <c r="G9" s="184"/>
      <c r="H9" s="184"/>
      <c r="I9" s="196"/>
      <c r="J9" s="570"/>
      <c r="K9" s="576"/>
    </row>
    <row r="10" spans="1:11" ht="18.8" customHeight="1">
      <c r="A10" s="570"/>
      <c r="B10" s="573"/>
      <c r="C10" s="196" t="s">
        <v>981</v>
      </c>
      <c r="D10" s="197" t="s">
        <v>982</v>
      </c>
      <c r="E10" s="181" t="s">
        <v>1140</v>
      </c>
      <c r="F10" s="182"/>
      <c r="G10" s="184"/>
      <c r="H10" s="184"/>
      <c r="I10" s="198"/>
      <c r="J10" s="570"/>
      <c r="K10" s="576"/>
    </row>
    <row r="11" spans="1:11" ht="18.8" customHeight="1">
      <c r="A11" s="570"/>
      <c r="B11" s="573"/>
      <c r="C11" s="182" t="s">
        <v>983</v>
      </c>
      <c r="D11" s="188" t="s">
        <v>984</v>
      </c>
      <c r="E11" s="181" t="s">
        <v>1141</v>
      </c>
      <c r="F11" s="182"/>
      <c r="G11" s="182"/>
      <c r="H11" s="182"/>
      <c r="I11" s="182"/>
      <c r="J11" s="570"/>
      <c r="K11" s="576"/>
    </row>
    <row r="12" spans="1:11" ht="18.8" customHeight="1" thickBot="1">
      <c r="A12" s="571"/>
      <c r="B12" s="574"/>
      <c r="C12" s="199" t="s">
        <v>985</v>
      </c>
      <c r="D12" s="188" t="s">
        <v>986</v>
      </c>
      <c r="E12" s="181" t="s">
        <v>1142</v>
      </c>
      <c r="F12" s="198"/>
      <c r="G12" s="192"/>
      <c r="H12" s="182"/>
      <c r="I12" s="192"/>
      <c r="J12" s="571"/>
      <c r="K12" s="577"/>
    </row>
    <row r="13" spans="1:11" ht="18.8" customHeight="1" thickBot="1">
      <c r="A13" s="569" t="s">
        <v>987</v>
      </c>
      <c r="B13" s="572" t="s">
        <v>988</v>
      </c>
      <c r="C13" s="176" t="s">
        <v>989</v>
      </c>
      <c r="D13" s="178" t="s">
        <v>990</v>
      </c>
      <c r="E13" s="175" t="str">
        <f>C58</f>
        <v>Sherlock Holmes 4/30/45</v>
      </c>
      <c r="F13" s="177"/>
      <c r="G13" s="178"/>
      <c r="H13" s="175"/>
      <c r="I13" s="178"/>
      <c r="J13" s="569" t="s">
        <v>987</v>
      </c>
      <c r="K13" s="575" t="s">
        <v>988</v>
      </c>
    </row>
    <row r="14" spans="1:11" ht="18.8" customHeight="1">
      <c r="A14" s="570"/>
      <c r="B14" s="573"/>
      <c r="C14" s="181" t="s">
        <v>991</v>
      </c>
      <c r="D14" s="187" t="s">
        <v>992</v>
      </c>
      <c r="E14" s="182" t="str">
        <f>C59</f>
        <v>Suspense 10/25/59</v>
      </c>
      <c r="F14" s="184"/>
      <c r="G14" s="197"/>
      <c r="H14" s="200"/>
      <c r="I14" s="188"/>
      <c r="J14" s="570"/>
      <c r="K14" s="576"/>
    </row>
    <row r="15" spans="1:11" ht="18.8" customHeight="1">
      <c r="A15" s="570"/>
      <c r="B15" s="573"/>
      <c r="C15" s="185" t="s">
        <v>993</v>
      </c>
      <c r="D15" s="187" t="s">
        <v>994</v>
      </c>
      <c r="E15" s="198" t="str">
        <f>C60</f>
        <v>Sam Spade 3/16/51</v>
      </c>
      <c r="F15" s="184"/>
      <c r="G15" s="197"/>
      <c r="H15" s="198"/>
      <c r="I15" s="188"/>
      <c r="J15" s="570"/>
      <c r="K15" s="576"/>
    </row>
    <row r="16" spans="1:11" ht="18.8" customHeight="1">
      <c r="A16" s="570"/>
      <c r="B16" s="573"/>
      <c r="C16" s="185" t="s">
        <v>995</v>
      </c>
      <c r="D16" s="188" t="s">
        <v>996</v>
      </c>
      <c r="E16" s="182" t="str">
        <f>C61</f>
        <v>The Saint 6/24/51</v>
      </c>
      <c r="F16" s="182"/>
      <c r="G16" s="188"/>
      <c r="H16" s="201"/>
      <c r="I16" s="202"/>
      <c r="J16" s="570"/>
      <c r="K16" s="576"/>
    </row>
    <row r="17" spans="1:11" ht="18.8" customHeight="1" thickBot="1">
      <c r="A17" s="571"/>
      <c r="B17" s="574"/>
      <c r="C17" s="191" t="s">
        <v>997</v>
      </c>
      <c r="D17" s="202" t="s">
        <v>998</v>
      </c>
      <c r="E17" s="193"/>
      <c r="F17" s="198"/>
      <c r="G17" s="188"/>
      <c r="H17" s="182"/>
      <c r="I17" s="202"/>
      <c r="J17" s="571"/>
      <c r="K17" s="577"/>
    </row>
    <row r="18" spans="1:11" ht="18.8" customHeight="1" thickBot="1">
      <c r="A18" s="565" t="s">
        <v>999</v>
      </c>
      <c r="B18" s="560" t="s">
        <v>1000</v>
      </c>
      <c r="C18" s="177" t="s">
        <v>1001</v>
      </c>
      <c r="D18" s="175" t="s">
        <v>1002</v>
      </c>
      <c r="E18" s="176" t="s">
        <v>1003</v>
      </c>
      <c r="F18" s="174"/>
      <c r="G18" s="175"/>
      <c r="H18" s="203"/>
      <c r="I18" s="175"/>
      <c r="J18" s="565" t="s">
        <v>999</v>
      </c>
      <c r="K18" s="562" t="s">
        <v>1000</v>
      </c>
    </row>
    <row r="19" spans="1:11" ht="18.8" customHeight="1">
      <c r="A19" s="558"/>
      <c r="B19" s="558"/>
      <c r="C19" s="184" t="s">
        <v>1004</v>
      </c>
      <c r="D19" s="184" t="s">
        <v>1005</v>
      </c>
      <c r="E19" s="181" t="s">
        <v>1006</v>
      </c>
      <c r="F19" s="204"/>
      <c r="G19" s="184"/>
      <c r="H19" s="205"/>
      <c r="I19" s="200"/>
      <c r="J19" s="558"/>
      <c r="K19" s="563"/>
    </row>
    <row r="20" spans="1:11" ht="18.8" customHeight="1">
      <c r="A20" s="558"/>
      <c r="B20" s="558"/>
      <c r="C20" s="206" t="s">
        <v>1007</v>
      </c>
      <c r="D20" s="184" t="s">
        <v>1008</v>
      </c>
      <c r="E20" s="185" t="s">
        <v>1009</v>
      </c>
      <c r="F20" s="204"/>
      <c r="G20" s="184"/>
      <c r="H20" s="205"/>
      <c r="I20" s="196"/>
      <c r="J20" s="558"/>
      <c r="K20" s="563"/>
    </row>
    <row r="21" spans="1:11" ht="18.8" customHeight="1">
      <c r="A21" s="558"/>
      <c r="B21" s="558"/>
      <c r="C21" s="207" t="s">
        <v>1010</v>
      </c>
      <c r="D21" s="182" t="s">
        <v>1011</v>
      </c>
      <c r="E21" s="181" t="s">
        <v>1012</v>
      </c>
      <c r="F21" s="208"/>
      <c r="G21" s="182"/>
      <c r="H21" s="179"/>
      <c r="I21" s="182"/>
      <c r="J21" s="558"/>
      <c r="K21" s="563"/>
    </row>
    <row r="22" spans="1:11" ht="18.8" customHeight="1" thickBot="1">
      <c r="A22" s="559"/>
      <c r="B22" s="561"/>
      <c r="C22" s="192" t="s">
        <v>1013</v>
      </c>
      <c r="D22" s="182" t="s">
        <v>1014</v>
      </c>
      <c r="E22" s="191"/>
      <c r="F22" s="204"/>
      <c r="G22" s="192"/>
      <c r="H22" s="209"/>
      <c r="I22" s="193"/>
      <c r="J22" s="559"/>
      <c r="K22" s="564"/>
    </row>
    <row r="23" spans="1:11" ht="18.8" customHeight="1" thickBot="1">
      <c r="A23" s="557" t="s">
        <v>1015</v>
      </c>
      <c r="B23" s="560" t="s">
        <v>1016</v>
      </c>
      <c r="C23" s="210" t="s">
        <v>1017</v>
      </c>
      <c r="D23" s="176" t="s">
        <v>1018</v>
      </c>
      <c r="E23" s="211" t="str">
        <f>C43</f>
        <v>Robert Hall Birthday</v>
      </c>
      <c r="F23" s="177"/>
      <c r="G23" s="175"/>
      <c r="H23" s="212" t="s">
        <v>1019</v>
      </c>
      <c r="I23" s="210"/>
      <c r="J23" s="557" t="s">
        <v>1015</v>
      </c>
      <c r="K23" s="562" t="s">
        <v>1016</v>
      </c>
    </row>
    <row r="24" spans="1:11" ht="18.8" customHeight="1">
      <c r="A24" s="558"/>
      <c r="B24" s="558"/>
      <c r="C24" s="213" t="s">
        <v>1020</v>
      </c>
      <c r="D24" s="181" t="s">
        <v>1021</v>
      </c>
      <c r="E24" s="214" t="str">
        <f>C44</f>
        <v>Green Hornet 3/2/46</v>
      </c>
      <c r="F24" s="182"/>
      <c r="G24" s="196"/>
      <c r="H24" s="215" t="s">
        <v>1022</v>
      </c>
      <c r="I24" s="182"/>
      <c r="J24" s="558"/>
      <c r="K24" s="563"/>
    </row>
    <row r="25" spans="1:11" ht="18.8" customHeight="1">
      <c r="A25" s="558"/>
      <c r="B25" s="558"/>
      <c r="C25" s="213" t="s">
        <v>1023</v>
      </c>
      <c r="D25" s="181" t="s">
        <v>1024</v>
      </c>
      <c r="E25" s="214" t="str">
        <f>C45</f>
        <v xml:space="preserve"> Green Hornet 3/23/46</v>
      </c>
      <c r="F25" s="182"/>
      <c r="G25" s="198"/>
      <c r="H25" s="216" t="s">
        <v>1025</v>
      </c>
      <c r="I25" s="186"/>
      <c r="J25" s="558"/>
      <c r="K25" s="563"/>
    </row>
    <row r="26" spans="1:11" ht="18.8" customHeight="1">
      <c r="A26" s="558"/>
      <c r="B26" s="558"/>
      <c r="C26" s="217" t="s">
        <v>1026</v>
      </c>
      <c r="D26" s="185" t="s">
        <v>1027</v>
      </c>
      <c r="E26" s="218" t="str">
        <f>C46</f>
        <v>The Whistler 8/24/52</v>
      </c>
      <c r="F26" s="182"/>
      <c r="G26" s="182"/>
      <c r="H26" s="182"/>
      <c r="I26" s="182"/>
      <c r="J26" s="558"/>
      <c r="K26" s="563"/>
    </row>
    <row r="27" spans="1:11" ht="18.8" customHeight="1" thickBot="1">
      <c r="A27" s="559"/>
      <c r="B27" s="561"/>
      <c r="C27" s="190" t="s">
        <v>1028</v>
      </c>
      <c r="D27" s="185" t="s">
        <v>1029</v>
      </c>
      <c r="E27" s="219" t="str">
        <f>C47</f>
        <v>Suspense 5/11/43</v>
      </c>
      <c r="F27" s="198"/>
      <c r="G27" s="192"/>
      <c r="H27" s="220"/>
      <c r="I27" s="193"/>
      <c r="J27" s="559"/>
      <c r="K27" s="564"/>
    </row>
    <row r="28" spans="1:11" ht="18.8" customHeight="1" thickBot="1">
      <c r="A28" s="557" t="s">
        <v>1030</v>
      </c>
      <c r="B28" s="560" t="s">
        <v>1031</v>
      </c>
      <c r="C28" s="176" t="s">
        <v>1032</v>
      </c>
      <c r="D28" s="176" t="s">
        <v>1033</v>
      </c>
      <c r="E28" s="175" t="str">
        <f>C53</f>
        <v>Jean Vander Pyl Birthday</v>
      </c>
      <c r="F28" s="177"/>
      <c r="G28" s="175"/>
      <c r="H28" s="175"/>
      <c r="I28" s="177"/>
      <c r="J28" s="557" t="s">
        <v>1030</v>
      </c>
      <c r="K28" s="562" t="s">
        <v>1031</v>
      </c>
    </row>
    <row r="29" spans="1:11" ht="18.8" customHeight="1">
      <c r="A29" s="558"/>
      <c r="B29" s="558"/>
      <c r="C29" s="181" t="s">
        <v>1034</v>
      </c>
      <c r="D29" s="221" t="s">
        <v>1035</v>
      </c>
      <c r="E29" s="200" t="str">
        <f>C54</f>
        <v>Father Knows Best 1/3/52</v>
      </c>
      <c r="F29" s="184"/>
      <c r="G29" s="180"/>
      <c r="H29" s="184"/>
      <c r="I29" s="182"/>
      <c r="J29" s="558"/>
      <c r="K29" s="563"/>
    </row>
    <row r="30" spans="1:11" ht="18.8" customHeight="1">
      <c r="A30" s="558"/>
      <c r="B30" s="558"/>
      <c r="C30" s="185" t="s">
        <v>1036</v>
      </c>
      <c r="D30" s="221" t="s">
        <v>1037</v>
      </c>
      <c r="E30" s="198" t="str">
        <f>C55</f>
        <v>Our Miss Brooks 2/11/51</v>
      </c>
      <c r="F30" s="184"/>
      <c r="G30" s="182"/>
      <c r="H30" s="186"/>
      <c r="I30" s="182"/>
      <c r="J30" s="558"/>
      <c r="K30" s="563"/>
    </row>
    <row r="31" spans="1:11" ht="18.8" customHeight="1">
      <c r="A31" s="558"/>
      <c r="B31" s="558"/>
      <c r="C31" s="181" t="s">
        <v>1038</v>
      </c>
      <c r="D31" s="221" t="s">
        <v>1039</v>
      </c>
      <c r="E31" s="201" t="str">
        <f>C56</f>
        <v>Sherlock Holmes 5/23/48</v>
      </c>
      <c r="F31" s="186"/>
      <c r="G31" s="182"/>
      <c r="H31" s="186"/>
      <c r="I31" s="186"/>
      <c r="J31" s="558"/>
      <c r="K31" s="563"/>
    </row>
    <row r="32" spans="1:11" ht="18.8" customHeight="1" thickBot="1">
      <c r="A32" s="559"/>
      <c r="B32" s="561"/>
      <c r="C32" s="191" t="s">
        <v>1040</v>
      </c>
      <c r="D32" s="191" t="s">
        <v>1041</v>
      </c>
      <c r="E32" s="182" t="str">
        <f>C57</f>
        <v>This Is Your FBI 1/25/52</v>
      </c>
      <c r="F32" s="192"/>
      <c r="G32" s="193"/>
      <c r="H32" s="192"/>
      <c r="I32" s="182"/>
      <c r="J32" s="559"/>
      <c r="K32" s="564"/>
    </row>
    <row r="33" spans="1:11" ht="18.8" customHeight="1" thickBot="1">
      <c r="A33" s="557" t="s">
        <v>1042</v>
      </c>
      <c r="B33" s="578" t="s">
        <v>1043</v>
      </c>
      <c r="C33" s="212" t="s">
        <v>1019</v>
      </c>
      <c r="D33" s="212" t="s">
        <v>1019</v>
      </c>
      <c r="E33" s="212" t="s">
        <v>1019</v>
      </c>
      <c r="F33" s="212" t="s">
        <v>1019</v>
      </c>
      <c r="G33" s="212" t="s">
        <v>1019</v>
      </c>
      <c r="H33" s="210"/>
      <c r="I33" s="175"/>
      <c r="J33" s="557" t="s">
        <v>1042</v>
      </c>
      <c r="K33" s="579" t="s">
        <v>1043</v>
      </c>
    </row>
    <row r="34" spans="1:11" ht="18.8" customHeight="1">
      <c r="A34" s="558"/>
      <c r="B34" s="558"/>
      <c r="C34" s="215" t="s">
        <v>1044</v>
      </c>
      <c r="D34" s="215" t="s">
        <v>1045</v>
      </c>
      <c r="E34" s="215" t="s">
        <v>1046</v>
      </c>
      <c r="F34" s="215" t="s">
        <v>1047</v>
      </c>
      <c r="G34" s="215" t="s">
        <v>1048</v>
      </c>
      <c r="H34" s="184"/>
      <c r="I34" s="184"/>
      <c r="J34" s="558"/>
      <c r="K34" s="563"/>
    </row>
    <row r="35" spans="1:11" ht="18.8" customHeight="1">
      <c r="A35" s="558"/>
      <c r="B35" s="558"/>
      <c r="C35" s="215" t="s">
        <v>1049</v>
      </c>
      <c r="D35" s="215" t="s">
        <v>1050</v>
      </c>
      <c r="E35" s="215" t="s">
        <v>1051</v>
      </c>
      <c r="F35" s="215" t="s">
        <v>1052</v>
      </c>
      <c r="G35" s="215" t="s">
        <v>1053</v>
      </c>
      <c r="H35" s="180"/>
      <c r="I35" s="184"/>
      <c r="J35" s="558"/>
      <c r="K35" s="563"/>
    </row>
    <row r="36" spans="1:11" ht="18.8" customHeight="1">
      <c r="A36" s="558"/>
      <c r="B36" s="558"/>
      <c r="C36" s="182" t="s">
        <v>1054</v>
      </c>
      <c r="D36" s="182" t="s">
        <v>1055</v>
      </c>
      <c r="E36" s="182" t="s">
        <v>1056</v>
      </c>
      <c r="F36" s="182"/>
      <c r="G36" s="182"/>
      <c r="H36" s="182"/>
      <c r="I36" s="186"/>
      <c r="J36" s="558"/>
      <c r="K36" s="563"/>
    </row>
    <row r="37" spans="1:11" ht="18.8" customHeight="1" thickBot="1">
      <c r="A37" s="559"/>
      <c r="B37" s="561"/>
      <c r="C37" s="193" t="s">
        <v>1057</v>
      </c>
      <c r="D37" s="220" t="s">
        <v>1058</v>
      </c>
      <c r="E37" s="193" t="s">
        <v>1059</v>
      </c>
      <c r="F37" s="220"/>
      <c r="G37" s="193"/>
      <c r="H37" s="220"/>
      <c r="I37" s="192"/>
      <c r="J37" s="559"/>
      <c r="K37" s="564"/>
    </row>
    <row r="38" spans="1:11" ht="18.8" customHeight="1" thickBot="1">
      <c r="A38" s="568" t="s">
        <v>1060</v>
      </c>
      <c r="B38" s="560" t="s">
        <v>1061</v>
      </c>
      <c r="C38" s="222" t="s">
        <v>1062</v>
      </c>
      <c r="D38" s="176" t="s">
        <v>1063</v>
      </c>
      <c r="E38" s="175" t="s">
        <v>1064</v>
      </c>
      <c r="F38" s="175"/>
      <c r="G38" s="178"/>
      <c r="H38" s="175"/>
      <c r="I38" s="178"/>
      <c r="J38" s="568" t="s">
        <v>1060</v>
      </c>
      <c r="K38" s="562" t="s">
        <v>1061</v>
      </c>
    </row>
    <row r="39" spans="1:11" ht="18.8" customHeight="1">
      <c r="A39" s="558"/>
      <c r="B39" s="558"/>
      <c r="C39" s="187" t="s">
        <v>1065</v>
      </c>
      <c r="D39" s="185" t="s">
        <v>1066</v>
      </c>
      <c r="E39" s="196" t="s">
        <v>1067</v>
      </c>
      <c r="F39" s="187"/>
      <c r="G39" s="188"/>
      <c r="H39" s="196"/>
      <c r="I39" s="187"/>
      <c r="J39" s="558"/>
      <c r="K39" s="563"/>
    </row>
    <row r="40" spans="1:11" ht="18.8" customHeight="1">
      <c r="A40" s="558"/>
      <c r="B40" s="558"/>
      <c r="C40" s="187" t="s">
        <v>1068</v>
      </c>
      <c r="D40" s="223" t="s">
        <v>1069</v>
      </c>
      <c r="E40" s="184" t="s">
        <v>1070</v>
      </c>
      <c r="F40" s="187"/>
      <c r="G40" s="188"/>
      <c r="H40" s="196"/>
      <c r="I40" s="187"/>
      <c r="J40" s="558"/>
      <c r="K40" s="563"/>
    </row>
    <row r="41" spans="1:11" ht="18.8" customHeight="1">
      <c r="A41" s="558"/>
      <c r="B41" s="558"/>
      <c r="C41" s="188" t="s">
        <v>1071</v>
      </c>
      <c r="D41" s="224" t="s">
        <v>1072</v>
      </c>
      <c r="E41" s="186" t="s">
        <v>1073</v>
      </c>
      <c r="F41" s="188"/>
      <c r="G41" s="202"/>
      <c r="H41" s="182"/>
      <c r="I41" s="187"/>
      <c r="J41" s="558"/>
      <c r="K41" s="563"/>
    </row>
    <row r="42" spans="1:11" ht="18.8" customHeight="1" thickBot="1">
      <c r="A42" s="558"/>
      <c r="B42" s="561"/>
      <c r="C42" s="202" t="s">
        <v>1074</v>
      </c>
      <c r="D42" s="224" t="s">
        <v>1075</v>
      </c>
      <c r="E42" s="182" t="s">
        <v>1076</v>
      </c>
      <c r="F42" s="199"/>
      <c r="G42" s="202"/>
      <c r="H42" s="192"/>
      <c r="I42" s="188"/>
      <c r="J42" s="558"/>
      <c r="K42" s="564"/>
    </row>
    <row r="43" spans="1:11" ht="18.8" customHeight="1" thickBot="1">
      <c r="A43" s="569" t="s">
        <v>1077</v>
      </c>
      <c r="B43" s="572" t="s">
        <v>1078</v>
      </c>
      <c r="C43" s="176" t="s">
        <v>1079</v>
      </c>
      <c r="D43" s="225" t="s">
        <v>1080</v>
      </c>
      <c r="E43" s="176" t="s">
        <v>1081</v>
      </c>
      <c r="F43" s="175"/>
      <c r="G43" s="175"/>
      <c r="H43" s="177"/>
      <c r="I43" s="177"/>
      <c r="J43" s="569" t="s">
        <v>1077</v>
      </c>
      <c r="K43" s="575" t="s">
        <v>1078</v>
      </c>
    </row>
    <row r="44" spans="1:11" ht="18.8" customHeight="1">
      <c r="A44" s="570"/>
      <c r="B44" s="573"/>
      <c r="C44" s="221" t="s">
        <v>1082</v>
      </c>
      <c r="D44" s="221" t="s">
        <v>1083</v>
      </c>
      <c r="E44" s="221" t="s">
        <v>1084</v>
      </c>
      <c r="F44" s="184"/>
      <c r="G44" s="182"/>
      <c r="H44" s="182"/>
      <c r="I44" s="184"/>
      <c r="J44" s="570"/>
      <c r="K44" s="576"/>
    </row>
    <row r="45" spans="1:11" ht="18.8" customHeight="1">
      <c r="A45" s="570"/>
      <c r="B45" s="573"/>
      <c r="C45" s="221" t="s">
        <v>1085</v>
      </c>
      <c r="D45" s="221" t="s">
        <v>1086</v>
      </c>
      <c r="E45" s="181" t="s">
        <v>1087</v>
      </c>
      <c r="F45" s="184"/>
      <c r="G45" s="198"/>
      <c r="H45" s="182"/>
      <c r="I45" s="184"/>
      <c r="J45" s="570"/>
      <c r="K45" s="576"/>
    </row>
    <row r="46" spans="1:11" ht="18.8" customHeight="1">
      <c r="A46" s="570"/>
      <c r="B46" s="573"/>
      <c r="C46" s="181" t="s">
        <v>1088</v>
      </c>
      <c r="D46" s="181" t="s">
        <v>1089</v>
      </c>
      <c r="E46" s="181" t="s">
        <v>1090</v>
      </c>
      <c r="F46" s="186"/>
      <c r="G46" s="182"/>
      <c r="H46" s="182"/>
      <c r="I46" s="186"/>
      <c r="J46" s="570"/>
      <c r="K46" s="576"/>
    </row>
    <row r="47" spans="1:11" ht="18.8" customHeight="1" thickBot="1">
      <c r="A47" s="571"/>
      <c r="B47" s="574"/>
      <c r="C47" s="181" t="s">
        <v>1091</v>
      </c>
      <c r="D47" s="181" t="s">
        <v>1092</v>
      </c>
      <c r="E47" s="181" t="s">
        <v>1093</v>
      </c>
      <c r="F47" s="192"/>
      <c r="G47" s="193"/>
      <c r="H47" s="198"/>
      <c r="I47" s="192"/>
      <c r="J47" s="571"/>
      <c r="K47" s="577"/>
    </row>
    <row r="48" spans="1:11" ht="18.8" customHeight="1" thickBot="1">
      <c r="A48" s="565" t="s">
        <v>1094</v>
      </c>
      <c r="B48" s="566" t="s">
        <v>1095</v>
      </c>
      <c r="C48" s="226" t="s">
        <v>1096</v>
      </c>
      <c r="D48" s="176" t="s">
        <v>1097</v>
      </c>
      <c r="E48" s="177" t="str">
        <f>C28</f>
        <v>Dimension X 6/17/50</v>
      </c>
      <c r="F48" s="175"/>
      <c r="G48" s="175"/>
      <c r="H48" s="175"/>
      <c r="I48" s="212" t="s">
        <v>1019</v>
      </c>
      <c r="J48" s="565" t="s">
        <v>1094</v>
      </c>
      <c r="K48" s="567" t="s">
        <v>1095</v>
      </c>
    </row>
    <row r="49" spans="1:11" ht="18.8" customHeight="1">
      <c r="A49" s="558"/>
      <c r="B49" s="558"/>
      <c r="C49" s="223" t="s">
        <v>1098</v>
      </c>
      <c r="D49" s="185" t="s">
        <v>1099</v>
      </c>
      <c r="E49" s="182" t="str">
        <f>C29</f>
        <v>X-Minus One 8/28/56</v>
      </c>
      <c r="F49" s="196"/>
      <c r="G49" s="182"/>
      <c r="H49" s="182"/>
      <c r="I49" s="215" t="s">
        <v>1100</v>
      </c>
      <c r="J49" s="558"/>
      <c r="K49" s="563"/>
    </row>
    <row r="50" spans="1:11" ht="18.8" customHeight="1">
      <c r="A50" s="558"/>
      <c r="B50" s="558"/>
      <c r="C50" s="224" t="s">
        <v>1101</v>
      </c>
      <c r="D50" s="181" t="s">
        <v>1102</v>
      </c>
      <c r="E50" s="182" t="str">
        <f>C30</f>
        <v>Mysterious Traveler 6/3/52</v>
      </c>
      <c r="F50" s="196"/>
      <c r="G50" s="182"/>
      <c r="H50" s="186"/>
      <c r="I50" s="216" t="s">
        <v>1103</v>
      </c>
      <c r="J50" s="558"/>
      <c r="K50" s="563"/>
    </row>
    <row r="51" spans="1:11" ht="18.8" customHeight="1">
      <c r="A51" s="558"/>
      <c r="B51" s="558"/>
      <c r="C51" s="227" t="s">
        <v>1104</v>
      </c>
      <c r="D51" s="185" t="s">
        <v>1105</v>
      </c>
      <c r="E51" s="182" t="str">
        <f>C31</f>
        <v>Blackstone, Magic</v>
      </c>
      <c r="F51" s="182"/>
      <c r="G51" s="182"/>
      <c r="H51" s="186"/>
      <c r="I51" s="182"/>
      <c r="J51" s="558"/>
      <c r="K51" s="563"/>
    </row>
    <row r="52" spans="1:11" ht="18.8" customHeight="1" thickBot="1">
      <c r="A52" s="559"/>
      <c r="B52" s="561"/>
      <c r="C52" s="228" t="s">
        <v>1106</v>
      </c>
      <c r="D52" s="185" t="s">
        <v>1107</v>
      </c>
      <c r="E52" s="193" t="str">
        <f>C32</f>
        <v>Detective 4/3/49</v>
      </c>
      <c r="F52" s="193"/>
      <c r="G52" s="192"/>
      <c r="H52" s="192"/>
      <c r="I52" s="193"/>
      <c r="J52" s="559"/>
      <c r="K52" s="564"/>
    </row>
    <row r="53" spans="1:11" ht="18.8" customHeight="1" thickBot="1">
      <c r="A53" s="557" t="s">
        <v>1108</v>
      </c>
      <c r="B53" s="560" t="s">
        <v>1109</v>
      </c>
      <c r="C53" s="177" t="s">
        <v>1110</v>
      </c>
      <c r="D53" s="176" t="s">
        <v>1111</v>
      </c>
      <c r="E53" s="229" t="str">
        <f>C3</f>
        <v>U.S. Navy's Birthday</v>
      </c>
      <c r="F53" s="175"/>
      <c r="G53" s="178"/>
      <c r="H53" s="211"/>
      <c r="I53" s="177"/>
      <c r="J53" s="557" t="s">
        <v>1108</v>
      </c>
      <c r="K53" s="562" t="s">
        <v>1109</v>
      </c>
    </row>
    <row r="54" spans="1:11" ht="18.8" customHeight="1">
      <c r="A54" s="558"/>
      <c r="B54" s="558"/>
      <c r="C54" s="184" t="s">
        <v>1112</v>
      </c>
      <c r="D54" s="221" t="s">
        <v>1113</v>
      </c>
      <c r="E54" s="230" t="str">
        <f>C4</f>
        <v xml:space="preserve">Lux's - "The Navy Comes </v>
      </c>
      <c r="F54" s="184"/>
      <c r="G54" s="183"/>
      <c r="H54" s="214"/>
      <c r="I54" s="184"/>
      <c r="J54" s="558"/>
      <c r="K54" s="563"/>
    </row>
    <row r="55" spans="1:11" ht="18.8" customHeight="1">
      <c r="A55" s="558"/>
      <c r="B55" s="558"/>
      <c r="C55" s="182" t="s">
        <v>1114</v>
      </c>
      <c r="D55" s="231" t="s">
        <v>1115</v>
      </c>
      <c r="E55" s="230" t="str">
        <f>C5</f>
        <v>Through" May 3rd, 1943</v>
      </c>
      <c r="F55" s="186"/>
      <c r="G55" s="187"/>
      <c r="H55" s="214"/>
      <c r="I55" s="184"/>
      <c r="J55" s="558"/>
      <c r="K55" s="563"/>
    </row>
    <row r="56" spans="1:11" ht="18.8" customHeight="1">
      <c r="A56" s="558"/>
      <c r="B56" s="558"/>
      <c r="C56" s="201" t="s">
        <v>1116</v>
      </c>
      <c r="D56" s="198" t="s">
        <v>1117</v>
      </c>
      <c r="E56" s="179" t="str">
        <f>C6</f>
        <v>Milton Berle Salute's Navy</v>
      </c>
      <c r="F56" s="186"/>
      <c r="G56" s="188"/>
      <c r="H56" s="218"/>
      <c r="I56" s="182"/>
      <c r="J56" s="558"/>
      <c r="K56" s="563"/>
    </row>
    <row r="57" spans="1:11" ht="18.8" customHeight="1" thickBot="1">
      <c r="A57" s="559"/>
      <c r="B57" s="561"/>
      <c r="C57" s="192" t="s">
        <v>1118</v>
      </c>
      <c r="D57" s="192" t="s">
        <v>1119</v>
      </c>
      <c r="E57" s="209" t="str">
        <f>C7</f>
        <v>Dennis Day Show 1/28/48</v>
      </c>
      <c r="F57" s="192"/>
      <c r="G57" s="194"/>
      <c r="H57" s="219"/>
      <c r="I57" s="198"/>
      <c r="J57" s="559"/>
      <c r="K57" s="564"/>
    </row>
    <row r="58" spans="1:11" ht="18.8" customHeight="1" thickBot="1">
      <c r="A58" s="557" t="s">
        <v>1120</v>
      </c>
      <c r="B58" s="560" t="s">
        <v>1121</v>
      </c>
      <c r="C58" s="177" t="s">
        <v>1122</v>
      </c>
      <c r="D58" s="176" t="s">
        <v>1123</v>
      </c>
      <c r="E58" s="175" t="str">
        <f>C23</f>
        <v>Cornel Wilde Birthday</v>
      </c>
      <c r="F58" s="175"/>
      <c r="G58" s="178"/>
      <c r="H58" s="174"/>
      <c r="I58" s="175"/>
      <c r="J58" s="557" t="s">
        <v>1120</v>
      </c>
      <c r="K58" s="562" t="s">
        <v>1121</v>
      </c>
    </row>
    <row r="59" spans="1:11" ht="18.8" customHeight="1">
      <c r="A59" s="558"/>
      <c r="B59" s="558"/>
      <c r="C59" s="182" t="s">
        <v>1124</v>
      </c>
      <c r="D59" s="232" t="s">
        <v>1125</v>
      </c>
      <c r="E59" s="184" t="str">
        <f>C24</f>
        <v>Suspense 12/14/53</v>
      </c>
      <c r="F59" s="196"/>
      <c r="G59" s="187"/>
      <c r="H59" s="204"/>
      <c r="I59" s="184"/>
      <c r="J59" s="558"/>
      <c r="K59" s="563"/>
    </row>
    <row r="60" spans="1:11" ht="18.8" customHeight="1">
      <c r="A60" s="558"/>
      <c r="B60" s="558"/>
      <c r="C60" s="182" t="s">
        <v>1126</v>
      </c>
      <c r="D60" s="181" t="s">
        <v>1127</v>
      </c>
      <c r="E60" s="184" t="str">
        <f>C25</f>
        <v>Suspense 10/27/52</v>
      </c>
      <c r="F60" s="196"/>
      <c r="G60" s="187"/>
      <c r="H60" s="204"/>
      <c r="I60" s="184"/>
      <c r="J60" s="558"/>
      <c r="K60" s="563"/>
    </row>
    <row r="61" spans="1:11" ht="18.8" customHeight="1">
      <c r="A61" s="558"/>
      <c r="B61" s="558"/>
      <c r="C61" s="201" t="s">
        <v>1128</v>
      </c>
      <c r="D61" s="185" t="s">
        <v>1129</v>
      </c>
      <c r="E61" s="182" t="str">
        <f>C26</f>
        <v>Suspense 3/17/52</v>
      </c>
      <c r="F61" s="182"/>
      <c r="G61" s="187"/>
      <c r="H61" s="208"/>
      <c r="I61" s="182"/>
      <c r="J61" s="558"/>
      <c r="K61" s="563"/>
    </row>
    <row r="62" spans="1:11" ht="18.8" customHeight="1" thickBot="1">
      <c r="A62" s="559"/>
      <c r="B62" s="561"/>
      <c r="C62" s="192"/>
      <c r="D62" s="233" t="s">
        <v>1130</v>
      </c>
      <c r="E62" s="192" t="str">
        <f>C27</f>
        <v>Big Town 3/8/49</v>
      </c>
      <c r="F62" s="192"/>
      <c r="G62" s="188"/>
      <c r="H62" s="204"/>
      <c r="I62" s="192"/>
      <c r="J62" s="559"/>
      <c r="K62" s="564"/>
    </row>
    <row r="63" spans="1:11" ht="15.05" customHeight="1" thickBot="1">
      <c r="A63" s="234" t="s">
        <v>891</v>
      </c>
      <c r="B63" s="235" t="s">
        <v>959</v>
      </c>
      <c r="C63" s="236" t="s">
        <v>960</v>
      </c>
      <c r="D63" s="236" t="s">
        <v>961</v>
      </c>
      <c r="E63" s="236" t="s">
        <v>1132</v>
      </c>
      <c r="F63" s="237"/>
      <c r="G63" s="238"/>
      <c r="H63" s="238"/>
      <c r="I63" s="238"/>
      <c r="J63" s="234" t="s">
        <v>891</v>
      </c>
      <c r="K63" s="239" t="s">
        <v>959</v>
      </c>
    </row>
    <row r="64" spans="1:11" ht="12.05" customHeight="1"/>
    <row r="65" spans="3:9">
      <c r="C65" s="240"/>
      <c r="D65" s="240"/>
      <c r="E65" s="240"/>
      <c r="F65" s="240"/>
      <c r="G65" s="240"/>
      <c r="H65" s="240"/>
      <c r="I65" s="240"/>
    </row>
    <row r="66" spans="3:9">
      <c r="C66" s="240"/>
      <c r="D66" s="240"/>
      <c r="E66" s="240"/>
      <c r="F66" s="240"/>
      <c r="G66" s="240"/>
      <c r="H66" s="240"/>
      <c r="I66" s="240"/>
    </row>
  </sheetData>
  <mergeCells count="50">
    <mergeCell ref="A1:B1"/>
    <mergeCell ref="J1:K1"/>
    <mergeCell ref="A3:A7"/>
    <mergeCell ref="B3:B7"/>
    <mergeCell ref="J3:J7"/>
    <mergeCell ref="K3:K7"/>
    <mergeCell ref="A8:A12"/>
    <mergeCell ref="B8:B12"/>
    <mergeCell ref="J8:J12"/>
    <mergeCell ref="K8:K12"/>
    <mergeCell ref="A13:A17"/>
    <mergeCell ref="B13:B17"/>
    <mergeCell ref="J13:J17"/>
    <mergeCell ref="K13:K17"/>
    <mergeCell ref="A18:A22"/>
    <mergeCell ref="B18:B22"/>
    <mergeCell ref="J18:J22"/>
    <mergeCell ref="K18:K22"/>
    <mergeCell ref="A23:A27"/>
    <mergeCell ref="B23:B27"/>
    <mergeCell ref="J23:J27"/>
    <mergeCell ref="K23:K27"/>
    <mergeCell ref="A28:A32"/>
    <mergeCell ref="B28:B32"/>
    <mergeCell ref="J28:J32"/>
    <mergeCell ref="K28:K32"/>
    <mergeCell ref="A33:A37"/>
    <mergeCell ref="B33:B37"/>
    <mergeCell ref="J33:J37"/>
    <mergeCell ref="K33:K37"/>
    <mergeCell ref="A38:A42"/>
    <mergeCell ref="B38:B42"/>
    <mergeCell ref="J38:J42"/>
    <mergeCell ref="K38:K42"/>
    <mergeCell ref="A43:A47"/>
    <mergeCell ref="B43:B47"/>
    <mergeCell ref="J43:J47"/>
    <mergeCell ref="K43:K47"/>
    <mergeCell ref="A58:A62"/>
    <mergeCell ref="B58:B62"/>
    <mergeCell ref="J58:J62"/>
    <mergeCell ref="K58:K62"/>
    <mergeCell ref="A48:A52"/>
    <mergeCell ref="B48:B52"/>
    <mergeCell ref="J48:J52"/>
    <mergeCell ref="K48:K52"/>
    <mergeCell ref="A53:A57"/>
    <mergeCell ref="B53:B57"/>
    <mergeCell ref="J53:J57"/>
    <mergeCell ref="K53:K57"/>
  </mergeCells>
  <pageMargins left="0.5" right="0.5" top="0.5" bottom="0.5" header="0.5" footer="0.5"/>
  <pageSetup scale="46"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91A4E-4E6D-46A5-8BA8-2CBEDAFE46C0}">
  <sheetPr>
    <pageSetUpPr fitToPage="1"/>
  </sheetPr>
  <dimension ref="A1:K66"/>
  <sheetViews>
    <sheetView zoomScale="75" zoomScaleNormal="75" workbookViewId="0">
      <selection activeCell="A3" sqref="A3:A7"/>
    </sheetView>
  </sheetViews>
  <sheetFormatPr defaultColWidth="11.5" defaultRowHeight="12.55"/>
  <cols>
    <col min="1" max="1" width="7.5" style="168" customWidth="1"/>
    <col min="2" max="2" width="8.5" style="168" customWidth="1"/>
    <col min="3" max="9" width="35.69921875" style="168" customWidth="1"/>
    <col min="10" max="10" width="7.5" style="168" customWidth="1"/>
    <col min="11" max="11" width="8.5" style="168" customWidth="1"/>
    <col min="12" max="16384" width="11.5" style="168"/>
  </cols>
  <sheetData>
    <row r="1" spans="1:11" ht="20.25" customHeight="1">
      <c r="A1" s="581" t="s">
        <v>956</v>
      </c>
      <c r="B1" s="582"/>
      <c r="C1" s="164" t="s">
        <v>957</v>
      </c>
      <c r="D1" s="165"/>
      <c r="E1" s="166"/>
      <c r="F1" s="166"/>
      <c r="G1" s="166"/>
      <c r="H1" s="166"/>
      <c r="I1" s="167"/>
      <c r="J1" s="581" t="s">
        <v>956</v>
      </c>
      <c r="K1" s="582"/>
    </row>
    <row r="2" spans="1:11" ht="15.05" customHeight="1" thickBot="1">
      <c r="A2" s="169" t="s">
        <v>891</v>
      </c>
      <c r="B2" s="170" t="s">
        <v>959</v>
      </c>
      <c r="C2" s="171" t="s">
        <v>960</v>
      </c>
      <c r="D2" s="172" t="s">
        <v>961</v>
      </c>
      <c r="E2" s="172" t="s">
        <v>1132</v>
      </c>
      <c r="F2" s="172"/>
      <c r="G2" s="172"/>
      <c r="H2" s="172"/>
      <c r="I2" s="172"/>
      <c r="J2" s="169" t="s">
        <v>891</v>
      </c>
      <c r="K2" s="173" t="s">
        <v>959</v>
      </c>
    </row>
    <row r="3" spans="1:11" ht="18.8" customHeight="1" thickBot="1">
      <c r="A3" s="580" t="s">
        <v>963</v>
      </c>
      <c r="B3" s="572" t="s">
        <v>964</v>
      </c>
      <c r="C3" s="174" t="s">
        <v>965</v>
      </c>
      <c r="D3" s="175" t="s">
        <v>966</v>
      </c>
      <c r="E3" s="176" t="s">
        <v>1133</v>
      </c>
      <c r="F3" s="175"/>
      <c r="G3" s="177"/>
      <c r="H3" s="177"/>
      <c r="I3" s="178"/>
      <c r="J3" s="580" t="s">
        <v>963</v>
      </c>
      <c r="K3" s="575" t="s">
        <v>964</v>
      </c>
    </row>
    <row r="4" spans="1:11" ht="18.8" customHeight="1">
      <c r="A4" s="570"/>
      <c r="B4" s="573"/>
      <c r="C4" s="179" t="s">
        <v>967</v>
      </c>
      <c r="D4" s="180" t="s">
        <v>968</v>
      </c>
      <c r="E4" s="181" t="s">
        <v>1134</v>
      </c>
      <c r="F4" s="182"/>
      <c r="G4" s="182"/>
      <c r="H4" s="182"/>
      <c r="I4" s="183"/>
      <c r="J4" s="570"/>
      <c r="K4" s="576"/>
    </row>
    <row r="5" spans="1:11" ht="18.8" customHeight="1">
      <c r="A5" s="570"/>
      <c r="B5" s="573"/>
      <c r="C5" s="179" t="s">
        <v>969</v>
      </c>
      <c r="D5" s="184" t="s">
        <v>970</v>
      </c>
      <c r="E5" s="185" t="s">
        <v>1135</v>
      </c>
      <c r="F5" s="186"/>
      <c r="G5" s="182"/>
      <c r="H5" s="182"/>
      <c r="I5" s="187"/>
      <c r="J5" s="570"/>
      <c r="K5" s="576"/>
    </row>
    <row r="6" spans="1:11" ht="18.8" customHeight="1">
      <c r="A6" s="570"/>
      <c r="B6" s="573"/>
      <c r="C6" s="179" t="s">
        <v>971</v>
      </c>
      <c r="D6" s="181" t="s">
        <v>972</v>
      </c>
      <c r="E6" s="185" t="s">
        <v>1136</v>
      </c>
      <c r="F6" s="186"/>
      <c r="G6" s="186"/>
      <c r="H6" s="182"/>
      <c r="I6" s="188"/>
      <c r="J6" s="570"/>
      <c r="K6" s="576"/>
    </row>
    <row r="7" spans="1:11" ht="18.8" customHeight="1" thickBot="1">
      <c r="A7" s="571"/>
      <c r="B7" s="574"/>
      <c r="C7" s="189" t="s">
        <v>973</v>
      </c>
      <c r="D7" s="190" t="s">
        <v>974</v>
      </c>
      <c r="E7" s="191" t="s">
        <v>1137</v>
      </c>
      <c r="F7" s="192"/>
      <c r="G7" s="182"/>
      <c r="H7" s="193"/>
      <c r="I7" s="194"/>
      <c r="J7" s="571"/>
      <c r="K7" s="577"/>
    </row>
    <row r="8" spans="1:11" ht="18.8" customHeight="1" thickBot="1">
      <c r="A8" s="580" t="s">
        <v>975</v>
      </c>
      <c r="B8" s="572" t="s">
        <v>976</v>
      </c>
      <c r="C8" s="175" t="s">
        <v>977</v>
      </c>
      <c r="D8" s="178" t="s">
        <v>978</v>
      </c>
      <c r="E8" s="176" t="s">
        <v>1138</v>
      </c>
      <c r="F8" s="175"/>
      <c r="G8" s="175"/>
      <c r="H8" s="175"/>
      <c r="I8" s="175"/>
      <c r="J8" s="580" t="s">
        <v>975</v>
      </c>
      <c r="K8" s="575" t="s">
        <v>976</v>
      </c>
    </row>
    <row r="9" spans="1:11" ht="18.8" customHeight="1">
      <c r="A9" s="570"/>
      <c r="B9" s="573"/>
      <c r="C9" s="184" t="s">
        <v>979</v>
      </c>
      <c r="D9" s="183" t="s">
        <v>980</v>
      </c>
      <c r="E9" s="195" t="s">
        <v>1139</v>
      </c>
      <c r="F9" s="182"/>
      <c r="G9" s="184"/>
      <c r="H9" s="184"/>
      <c r="I9" s="196"/>
      <c r="J9" s="570"/>
      <c r="K9" s="576"/>
    </row>
    <row r="10" spans="1:11" ht="18.8" customHeight="1">
      <c r="A10" s="570"/>
      <c r="B10" s="573"/>
      <c r="C10" s="196" t="s">
        <v>981</v>
      </c>
      <c r="D10" s="197" t="s">
        <v>982</v>
      </c>
      <c r="E10" s="181" t="s">
        <v>1140</v>
      </c>
      <c r="F10" s="182"/>
      <c r="G10" s="184"/>
      <c r="H10" s="184"/>
      <c r="I10" s="198"/>
      <c r="J10" s="570"/>
      <c r="K10" s="576"/>
    </row>
    <row r="11" spans="1:11" ht="18.8" customHeight="1">
      <c r="A11" s="570"/>
      <c r="B11" s="573"/>
      <c r="C11" s="182" t="s">
        <v>983</v>
      </c>
      <c r="D11" s="188" t="s">
        <v>984</v>
      </c>
      <c r="E11" s="181" t="s">
        <v>1141</v>
      </c>
      <c r="F11" s="182"/>
      <c r="G11" s="182"/>
      <c r="H11" s="182"/>
      <c r="I11" s="182"/>
      <c r="J11" s="570"/>
      <c r="K11" s="576"/>
    </row>
    <row r="12" spans="1:11" ht="18.8" customHeight="1" thickBot="1">
      <c r="A12" s="571"/>
      <c r="B12" s="574"/>
      <c r="C12" s="199" t="s">
        <v>985</v>
      </c>
      <c r="D12" s="188" t="s">
        <v>986</v>
      </c>
      <c r="E12" s="181" t="s">
        <v>1142</v>
      </c>
      <c r="F12" s="198"/>
      <c r="G12" s="192"/>
      <c r="H12" s="182"/>
      <c r="I12" s="192"/>
      <c r="J12" s="571"/>
      <c r="K12" s="577"/>
    </row>
    <row r="13" spans="1:11" ht="18.8" customHeight="1" thickBot="1">
      <c r="A13" s="569" t="s">
        <v>987</v>
      </c>
      <c r="B13" s="572" t="s">
        <v>988</v>
      </c>
      <c r="C13" s="176" t="s">
        <v>989</v>
      </c>
      <c r="D13" s="178" t="s">
        <v>990</v>
      </c>
      <c r="E13" s="175" t="str">
        <f>C58</f>
        <v>Sherlock Holmes 4/30/45</v>
      </c>
      <c r="F13" s="177"/>
      <c r="G13" s="178"/>
      <c r="H13" s="175"/>
      <c r="I13" s="178"/>
      <c r="J13" s="569" t="s">
        <v>987</v>
      </c>
      <c r="K13" s="575" t="s">
        <v>988</v>
      </c>
    </row>
    <row r="14" spans="1:11" ht="18.8" customHeight="1">
      <c r="A14" s="570"/>
      <c r="B14" s="573"/>
      <c r="C14" s="181" t="s">
        <v>991</v>
      </c>
      <c r="D14" s="187" t="s">
        <v>992</v>
      </c>
      <c r="E14" s="182" t="str">
        <f>C59</f>
        <v>Suspense 10/25/59</v>
      </c>
      <c r="F14" s="184"/>
      <c r="G14" s="197"/>
      <c r="H14" s="200"/>
      <c r="I14" s="188"/>
      <c r="J14" s="570"/>
      <c r="K14" s="576"/>
    </row>
    <row r="15" spans="1:11" ht="18.8" customHeight="1">
      <c r="A15" s="570"/>
      <c r="B15" s="573"/>
      <c r="C15" s="185" t="s">
        <v>993</v>
      </c>
      <c r="D15" s="187" t="s">
        <v>994</v>
      </c>
      <c r="E15" s="198" t="str">
        <f>C60</f>
        <v>Sam Spade 3/16/51</v>
      </c>
      <c r="F15" s="184"/>
      <c r="G15" s="197"/>
      <c r="H15" s="198"/>
      <c r="I15" s="188"/>
      <c r="J15" s="570"/>
      <c r="K15" s="576"/>
    </row>
    <row r="16" spans="1:11" ht="18.8" customHeight="1">
      <c r="A16" s="570"/>
      <c r="B16" s="573"/>
      <c r="C16" s="185" t="s">
        <v>995</v>
      </c>
      <c r="D16" s="188" t="s">
        <v>996</v>
      </c>
      <c r="E16" s="182" t="str">
        <f>C61</f>
        <v>The Saint 6/24/51</v>
      </c>
      <c r="F16" s="182"/>
      <c r="G16" s="188"/>
      <c r="H16" s="201"/>
      <c r="I16" s="202"/>
      <c r="J16" s="570"/>
      <c r="K16" s="576"/>
    </row>
    <row r="17" spans="1:11" ht="18.8" customHeight="1" thickBot="1">
      <c r="A17" s="571"/>
      <c r="B17" s="574"/>
      <c r="C17" s="191" t="s">
        <v>997</v>
      </c>
      <c r="D17" s="202" t="s">
        <v>998</v>
      </c>
      <c r="E17" s="193"/>
      <c r="F17" s="198"/>
      <c r="G17" s="188"/>
      <c r="H17" s="182"/>
      <c r="I17" s="202"/>
      <c r="J17" s="571"/>
      <c r="K17" s="577"/>
    </row>
    <row r="18" spans="1:11" ht="18.8" customHeight="1" thickBot="1">
      <c r="A18" s="565" t="s">
        <v>999</v>
      </c>
      <c r="B18" s="560" t="s">
        <v>1000</v>
      </c>
      <c r="C18" s="177" t="s">
        <v>1001</v>
      </c>
      <c r="D18" s="175" t="s">
        <v>1002</v>
      </c>
      <c r="E18" s="176" t="s">
        <v>1003</v>
      </c>
      <c r="F18" s="174"/>
      <c r="G18" s="175"/>
      <c r="H18" s="203"/>
      <c r="I18" s="175"/>
      <c r="J18" s="565" t="s">
        <v>999</v>
      </c>
      <c r="K18" s="562" t="s">
        <v>1000</v>
      </c>
    </row>
    <row r="19" spans="1:11" ht="18.8" customHeight="1">
      <c r="A19" s="558"/>
      <c r="B19" s="558"/>
      <c r="C19" s="184" t="s">
        <v>1004</v>
      </c>
      <c r="D19" s="184" t="s">
        <v>1005</v>
      </c>
      <c r="E19" s="181" t="s">
        <v>1006</v>
      </c>
      <c r="F19" s="204"/>
      <c r="G19" s="184"/>
      <c r="H19" s="205"/>
      <c r="I19" s="200"/>
      <c r="J19" s="558"/>
      <c r="K19" s="563"/>
    </row>
    <row r="20" spans="1:11" ht="18.8" customHeight="1">
      <c r="A20" s="558"/>
      <c r="B20" s="558"/>
      <c r="C20" s="206" t="s">
        <v>1007</v>
      </c>
      <c r="D20" s="184" t="s">
        <v>1008</v>
      </c>
      <c r="E20" s="185" t="s">
        <v>1009</v>
      </c>
      <c r="F20" s="204"/>
      <c r="G20" s="184"/>
      <c r="H20" s="205"/>
      <c r="I20" s="196"/>
      <c r="J20" s="558"/>
      <c r="K20" s="563"/>
    </row>
    <row r="21" spans="1:11" ht="18.8" customHeight="1">
      <c r="A21" s="558"/>
      <c r="B21" s="558"/>
      <c r="C21" s="207" t="s">
        <v>1010</v>
      </c>
      <c r="D21" s="182" t="s">
        <v>1011</v>
      </c>
      <c r="E21" s="181" t="s">
        <v>1012</v>
      </c>
      <c r="F21" s="208"/>
      <c r="G21" s="182"/>
      <c r="H21" s="179"/>
      <c r="I21" s="182"/>
      <c r="J21" s="558"/>
      <c r="K21" s="563"/>
    </row>
    <row r="22" spans="1:11" ht="18.8" customHeight="1" thickBot="1">
      <c r="A22" s="559"/>
      <c r="B22" s="561"/>
      <c r="C22" s="192" t="s">
        <v>1013</v>
      </c>
      <c r="D22" s="182" t="s">
        <v>1014</v>
      </c>
      <c r="E22" s="191"/>
      <c r="F22" s="204"/>
      <c r="G22" s="192"/>
      <c r="H22" s="209"/>
      <c r="I22" s="193"/>
      <c r="J22" s="559"/>
      <c r="K22" s="564"/>
    </row>
    <row r="23" spans="1:11" ht="18.8" customHeight="1" thickBot="1">
      <c r="A23" s="557" t="s">
        <v>1015</v>
      </c>
      <c r="B23" s="560" t="s">
        <v>1016</v>
      </c>
      <c r="C23" s="210" t="s">
        <v>1017</v>
      </c>
      <c r="D23" s="176" t="s">
        <v>1018</v>
      </c>
      <c r="E23" s="211" t="str">
        <f>C43</f>
        <v>Robert Hall Birthday</v>
      </c>
      <c r="F23" s="177"/>
      <c r="G23" s="175"/>
      <c r="H23" s="212" t="s">
        <v>1019</v>
      </c>
      <c r="I23" s="210"/>
      <c r="J23" s="557" t="s">
        <v>1015</v>
      </c>
      <c r="K23" s="562" t="s">
        <v>1016</v>
      </c>
    </row>
    <row r="24" spans="1:11" ht="18.8" customHeight="1">
      <c r="A24" s="558"/>
      <c r="B24" s="558"/>
      <c r="C24" s="213" t="s">
        <v>1020</v>
      </c>
      <c r="D24" s="181" t="s">
        <v>1021</v>
      </c>
      <c r="E24" s="214" t="str">
        <f>C44</f>
        <v>Green Hornet 3/2/46</v>
      </c>
      <c r="F24" s="182"/>
      <c r="G24" s="196"/>
      <c r="H24" s="215" t="s">
        <v>1022</v>
      </c>
      <c r="I24" s="182"/>
      <c r="J24" s="558"/>
      <c r="K24" s="563"/>
    </row>
    <row r="25" spans="1:11" ht="18.8" customHeight="1">
      <c r="A25" s="558"/>
      <c r="B25" s="558"/>
      <c r="C25" s="213" t="s">
        <v>1023</v>
      </c>
      <c r="D25" s="181" t="s">
        <v>1024</v>
      </c>
      <c r="E25" s="214" t="str">
        <f>C45</f>
        <v xml:space="preserve"> Green Hornet 3/23/46</v>
      </c>
      <c r="F25" s="182"/>
      <c r="G25" s="198"/>
      <c r="H25" s="216" t="s">
        <v>1025</v>
      </c>
      <c r="I25" s="186"/>
      <c r="J25" s="558"/>
      <c r="K25" s="563"/>
    </row>
    <row r="26" spans="1:11" ht="18.8" customHeight="1">
      <c r="A26" s="558"/>
      <c r="B26" s="558"/>
      <c r="C26" s="217" t="s">
        <v>1026</v>
      </c>
      <c r="D26" s="185" t="s">
        <v>1027</v>
      </c>
      <c r="E26" s="218" t="str">
        <f>C46</f>
        <v>The Whistler 8/24/52</v>
      </c>
      <c r="F26" s="182"/>
      <c r="G26" s="182"/>
      <c r="H26" s="182"/>
      <c r="I26" s="182"/>
      <c r="J26" s="558"/>
      <c r="K26" s="563"/>
    </row>
    <row r="27" spans="1:11" ht="18.8" customHeight="1" thickBot="1">
      <c r="A27" s="559"/>
      <c r="B27" s="561"/>
      <c r="C27" s="190" t="s">
        <v>1028</v>
      </c>
      <c r="D27" s="185" t="s">
        <v>1029</v>
      </c>
      <c r="E27" s="219" t="str">
        <f>C47</f>
        <v>Suspense 5/11/43</v>
      </c>
      <c r="F27" s="198"/>
      <c r="G27" s="192"/>
      <c r="H27" s="220"/>
      <c r="I27" s="193"/>
      <c r="J27" s="559"/>
      <c r="K27" s="564"/>
    </row>
    <row r="28" spans="1:11" ht="18.8" customHeight="1" thickBot="1">
      <c r="A28" s="557" t="s">
        <v>1030</v>
      </c>
      <c r="B28" s="560" t="s">
        <v>1031</v>
      </c>
      <c r="C28" s="176" t="s">
        <v>1032</v>
      </c>
      <c r="D28" s="176" t="s">
        <v>1033</v>
      </c>
      <c r="E28" s="175" t="str">
        <f>C53</f>
        <v>Jean Vander Pyl Birthday</v>
      </c>
      <c r="F28" s="177"/>
      <c r="G28" s="175"/>
      <c r="H28" s="175"/>
      <c r="I28" s="177"/>
      <c r="J28" s="557" t="s">
        <v>1030</v>
      </c>
      <c r="K28" s="562" t="s">
        <v>1031</v>
      </c>
    </row>
    <row r="29" spans="1:11" ht="18.8" customHeight="1">
      <c r="A29" s="558"/>
      <c r="B29" s="558"/>
      <c r="C29" s="181" t="s">
        <v>1034</v>
      </c>
      <c r="D29" s="221" t="s">
        <v>1035</v>
      </c>
      <c r="E29" s="200" t="str">
        <f>C54</f>
        <v>Father Knows Best 1/3/52</v>
      </c>
      <c r="F29" s="184"/>
      <c r="G29" s="180"/>
      <c r="H29" s="184"/>
      <c r="I29" s="182"/>
      <c r="J29" s="558"/>
      <c r="K29" s="563"/>
    </row>
    <row r="30" spans="1:11" ht="18.8" customHeight="1">
      <c r="A30" s="558"/>
      <c r="B30" s="558"/>
      <c r="C30" s="185" t="s">
        <v>1036</v>
      </c>
      <c r="D30" s="221" t="s">
        <v>1037</v>
      </c>
      <c r="E30" s="198" t="str">
        <f>C55</f>
        <v>Our Miss Brooks 2/11/51</v>
      </c>
      <c r="F30" s="184"/>
      <c r="G30" s="182"/>
      <c r="H30" s="186"/>
      <c r="I30" s="182"/>
      <c r="J30" s="558"/>
      <c r="K30" s="563"/>
    </row>
    <row r="31" spans="1:11" ht="18.8" customHeight="1">
      <c r="A31" s="558"/>
      <c r="B31" s="558"/>
      <c r="C31" s="181" t="s">
        <v>1038</v>
      </c>
      <c r="D31" s="221" t="s">
        <v>1039</v>
      </c>
      <c r="E31" s="201" t="str">
        <f>C56</f>
        <v>Sherlock Holmes 5/23/48</v>
      </c>
      <c r="F31" s="186"/>
      <c r="G31" s="182"/>
      <c r="H31" s="186"/>
      <c r="I31" s="186"/>
      <c r="J31" s="558"/>
      <c r="K31" s="563"/>
    </row>
    <row r="32" spans="1:11" ht="18.8" customHeight="1" thickBot="1">
      <c r="A32" s="559"/>
      <c r="B32" s="561"/>
      <c r="C32" s="191" t="s">
        <v>1040</v>
      </c>
      <c r="D32" s="191" t="s">
        <v>1041</v>
      </c>
      <c r="E32" s="182" t="str">
        <f>C57</f>
        <v>This Is Your FBI 1/25/52</v>
      </c>
      <c r="F32" s="192"/>
      <c r="G32" s="193"/>
      <c r="H32" s="192"/>
      <c r="I32" s="182"/>
      <c r="J32" s="559"/>
      <c r="K32" s="564"/>
    </row>
    <row r="33" spans="1:11" ht="18.8" customHeight="1" thickBot="1">
      <c r="A33" s="557" t="s">
        <v>1042</v>
      </c>
      <c r="B33" s="578" t="s">
        <v>1043</v>
      </c>
      <c r="C33" s="212" t="s">
        <v>1019</v>
      </c>
      <c r="D33" s="212" t="s">
        <v>1019</v>
      </c>
      <c r="E33" s="212" t="s">
        <v>1019</v>
      </c>
      <c r="F33" s="212" t="s">
        <v>1019</v>
      </c>
      <c r="G33" s="212" t="s">
        <v>1019</v>
      </c>
      <c r="H33" s="210"/>
      <c r="I33" s="175"/>
      <c r="J33" s="557" t="s">
        <v>1042</v>
      </c>
      <c r="K33" s="579" t="s">
        <v>1043</v>
      </c>
    </row>
    <row r="34" spans="1:11" ht="18.8" customHeight="1">
      <c r="A34" s="558"/>
      <c r="B34" s="558"/>
      <c r="C34" s="215" t="s">
        <v>1044</v>
      </c>
      <c r="D34" s="215" t="s">
        <v>1045</v>
      </c>
      <c r="E34" s="215" t="s">
        <v>1046</v>
      </c>
      <c r="F34" s="215" t="s">
        <v>1047</v>
      </c>
      <c r="G34" s="215" t="s">
        <v>1048</v>
      </c>
      <c r="H34" s="184"/>
      <c r="I34" s="184"/>
      <c r="J34" s="558"/>
      <c r="K34" s="563"/>
    </row>
    <row r="35" spans="1:11" ht="18.8" customHeight="1">
      <c r="A35" s="558"/>
      <c r="B35" s="558"/>
      <c r="C35" s="215" t="s">
        <v>1049</v>
      </c>
      <c r="D35" s="215" t="s">
        <v>1050</v>
      </c>
      <c r="E35" s="215" t="s">
        <v>1051</v>
      </c>
      <c r="F35" s="215" t="s">
        <v>1052</v>
      </c>
      <c r="G35" s="215" t="s">
        <v>1053</v>
      </c>
      <c r="H35" s="180"/>
      <c r="I35" s="184"/>
      <c r="J35" s="558"/>
      <c r="K35" s="563"/>
    </row>
    <row r="36" spans="1:11" ht="18.8" customHeight="1">
      <c r="A36" s="558"/>
      <c r="B36" s="558"/>
      <c r="C36" s="182" t="s">
        <v>1054</v>
      </c>
      <c r="D36" s="182" t="s">
        <v>1055</v>
      </c>
      <c r="E36" s="182" t="s">
        <v>1056</v>
      </c>
      <c r="F36" s="182"/>
      <c r="G36" s="182"/>
      <c r="H36" s="182"/>
      <c r="I36" s="186"/>
      <c r="J36" s="558"/>
      <c r="K36" s="563"/>
    </row>
    <row r="37" spans="1:11" ht="18.8" customHeight="1" thickBot="1">
      <c r="A37" s="559"/>
      <c r="B37" s="561"/>
      <c r="C37" s="193" t="s">
        <v>1057</v>
      </c>
      <c r="D37" s="220" t="s">
        <v>1058</v>
      </c>
      <c r="E37" s="193" t="s">
        <v>1059</v>
      </c>
      <c r="F37" s="220"/>
      <c r="G37" s="193"/>
      <c r="H37" s="220"/>
      <c r="I37" s="192"/>
      <c r="J37" s="559"/>
      <c r="K37" s="564"/>
    </row>
    <row r="38" spans="1:11" ht="18.8" customHeight="1" thickBot="1">
      <c r="A38" s="568" t="s">
        <v>1060</v>
      </c>
      <c r="B38" s="560" t="s">
        <v>1061</v>
      </c>
      <c r="C38" s="222" t="s">
        <v>1062</v>
      </c>
      <c r="D38" s="176" t="s">
        <v>1063</v>
      </c>
      <c r="E38" s="175" t="s">
        <v>1064</v>
      </c>
      <c r="F38" s="175"/>
      <c r="G38" s="178"/>
      <c r="H38" s="175"/>
      <c r="I38" s="178"/>
      <c r="J38" s="568" t="s">
        <v>1060</v>
      </c>
      <c r="K38" s="562" t="s">
        <v>1061</v>
      </c>
    </row>
    <row r="39" spans="1:11" ht="18.8" customHeight="1">
      <c r="A39" s="558"/>
      <c r="B39" s="558"/>
      <c r="C39" s="187" t="s">
        <v>1065</v>
      </c>
      <c r="D39" s="185" t="s">
        <v>1066</v>
      </c>
      <c r="E39" s="196" t="s">
        <v>1067</v>
      </c>
      <c r="F39" s="187"/>
      <c r="G39" s="188"/>
      <c r="H39" s="196"/>
      <c r="I39" s="187"/>
      <c r="J39" s="558"/>
      <c r="K39" s="563"/>
    </row>
    <row r="40" spans="1:11" ht="18.8" customHeight="1">
      <c r="A40" s="558"/>
      <c r="B40" s="558"/>
      <c r="C40" s="187" t="s">
        <v>1068</v>
      </c>
      <c r="D40" s="223" t="s">
        <v>1069</v>
      </c>
      <c r="E40" s="184" t="s">
        <v>1070</v>
      </c>
      <c r="F40" s="187"/>
      <c r="G40" s="188"/>
      <c r="H40" s="196"/>
      <c r="I40" s="187"/>
      <c r="J40" s="558"/>
      <c r="K40" s="563"/>
    </row>
    <row r="41" spans="1:11" ht="18.8" customHeight="1">
      <c r="A41" s="558"/>
      <c r="B41" s="558"/>
      <c r="C41" s="188" t="s">
        <v>1071</v>
      </c>
      <c r="D41" s="224" t="s">
        <v>1072</v>
      </c>
      <c r="E41" s="186" t="s">
        <v>1073</v>
      </c>
      <c r="F41" s="188"/>
      <c r="G41" s="202"/>
      <c r="H41" s="182"/>
      <c r="I41" s="187"/>
      <c r="J41" s="558"/>
      <c r="K41" s="563"/>
    </row>
    <row r="42" spans="1:11" ht="18.8" customHeight="1" thickBot="1">
      <c r="A42" s="558"/>
      <c r="B42" s="561"/>
      <c r="C42" s="202" t="s">
        <v>1074</v>
      </c>
      <c r="D42" s="224" t="s">
        <v>1075</v>
      </c>
      <c r="E42" s="182" t="s">
        <v>1076</v>
      </c>
      <c r="F42" s="199"/>
      <c r="G42" s="202"/>
      <c r="H42" s="192"/>
      <c r="I42" s="188"/>
      <c r="J42" s="558"/>
      <c r="K42" s="564"/>
    </row>
    <row r="43" spans="1:11" ht="18.8" customHeight="1" thickBot="1">
      <c r="A43" s="569" t="s">
        <v>1077</v>
      </c>
      <c r="B43" s="572" t="s">
        <v>1078</v>
      </c>
      <c r="C43" s="176" t="s">
        <v>1079</v>
      </c>
      <c r="D43" s="225" t="s">
        <v>1080</v>
      </c>
      <c r="E43" s="176" t="s">
        <v>1081</v>
      </c>
      <c r="F43" s="175"/>
      <c r="G43" s="175"/>
      <c r="H43" s="177"/>
      <c r="I43" s="177"/>
      <c r="J43" s="569" t="s">
        <v>1077</v>
      </c>
      <c r="K43" s="575" t="s">
        <v>1078</v>
      </c>
    </row>
    <row r="44" spans="1:11" ht="18.8" customHeight="1">
      <c r="A44" s="570"/>
      <c r="B44" s="573"/>
      <c r="C44" s="221" t="s">
        <v>1082</v>
      </c>
      <c r="D44" s="221" t="s">
        <v>1083</v>
      </c>
      <c r="E44" s="221" t="s">
        <v>1084</v>
      </c>
      <c r="F44" s="184"/>
      <c r="G44" s="182"/>
      <c r="H44" s="182"/>
      <c r="I44" s="184"/>
      <c r="J44" s="570"/>
      <c r="K44" s="576"/>
    </row>
    <row r="45" spans="1:11" ht="18.8" customHeight="1">
      <c r="A45" s="570"/>
      <c r="B45" s="573"/>
      <c r="C45" s="221" t="s">
        <v>1085</v>
      </c>
      <c r="D45" s="221" t="s">
        <v>1086</v>
      </c>
      <c r="E45" s="181" t="s">
        <v>1087</v>
      </c>
      <c r="F45" s="184"/>
      <c r="G45" s="198"/>
      <c r="H45" s="182"/>
      <c r="I45" s="184"/>
      <c r="J45" s="570"/>
      <c r="K45" s="576"/>
    </row>
    <row r="46" spans="1:11" ht="18.8" customHeight="1">
      <c r="A46" s="570"/>
      <c r="B46" s="573"/>
      <c r="C46" s="181" t="s">
        <v>1088</v>
      </c>
      <c r="D46" s="181" t="s">
        <v>1089</v>
      </c>
      <c r="E46" s="181" t="s">
        <v>1090</v>
      </c>
      <c r="F46" s="186"/>
      <c r="G46" s="182"/>
      <c r="H46" s="182"/>
      <c r="I46" s="186"/>
      <c r="J46" s="570"/>
      <c r="K46" s="576"/>
    </row>
    <row r="47" spans="1:11" ht="18.8" customHeight="1" thickBot="1">
      <c r="A47" s="571"/>
      <c r="B47" s="574"/>
      <c r="C47" s="181" t="s">
        <v>1091</v>
      </c>
      <c r="D47" s="181" t="s">
        <v>1092</v>
      </c>
      <c r="E47" s="181" t="s">
        <v>1093</v>
      </c>
      <c r="F47" s="192"/>
      <c r="G47" s="193"/>
      <c r="H47" s="198"/>
      <c r="I47" s="192"/>
      <c r="J47" s="571"/>
      <c r="K47" s="577"/>
    </row>
    <row r="48" spans="1:11" ht="18.8" customHeight="1" thickBot="1">
      <c r="A48" s="565" t="s">
        <v>1094</v>
      </c>
      <c r="B48" s="566" t="s">
        <v>1095</v>
      </c>
      <c r="C48" s="226" t="s">
        <v>1096</v>
      </c>
      <c r="D48" s="176" t="s">
        <v>1097</v>
      </c>
      <c r="E48" s="177" t="str">
        <f>C28</f>
        <v>Dimension X 6/17/50</v>
      </c>
      <c r="F48" s="175"/>
      <c r="G48" s="175"/>
      <c r="H48" s="175"/>
      <c r="I48" s="212" t="s">
        <v>1019</v>
      </c>
      <c r="J48" s="565" t="s">
        <v>1094</v>
      </c>
      <c r="K48" s="567" t="s">
        <v>1095</v>
      </c>
    </row>
    <row r="49" spans="1:11" ht="18.8" customHeight="1">
      <c r="A49" s="558"/>
      <c r="B49" s="558"/>
      <c r="C49" s="223" t="s">
        <v>1098</v>
      </c>
      <c r="D49" s="185" t="s">
        <v>1099</v>
      </c>
      <c r="E49" s="182" t="str">
        <f>C29</f>
        <v>X-Minus One 8/28/56</v>
      </c>
      <c r="F49" s="196"/>
      <c r="G49" s="182"/>
      <c r="H49" s="182"/>
      <c r="I49" s="215" t="s">
        <v>1100</v>
      </c>
      <c r="J49" s="558"/>
      <c r="K49" s="563"/>
    </row>
    <row r="50" spans="1:11" ht="18.8" customHeight="1">
      <c r="A50" s="558"/>
      <c r="B50" s="558"/>
      <c r="C50" s="224" t="s">
        <v>1101</v>
      </c>
      <c r="D50" s="181" t="s">
        <v>1102</v>
      </c>
      <c r="E50" s="182" t="str">
        <f>C30</f>
        <v>Mysterious Traveler 6/3/52</v>
      </c>
      <c r="F50" s="196"/>
      <c r="G50" s="182"/>
      <c r="H50" s="186"/>
      <c r="I50" s="216" t="s">
        <v>1103</v>
      </c>
      <c r="J50" s="558"/>
      <c r="K50" s="563"/>
    </row>
    <row r="51" spans="1:11" ht="18.8" customHeight="1">
      <c r="A51" s="558"/>
      <c r="B51" s="558"/>
      <c r="C51" s="227" t="s">
        <v>1104</v>
      </c>
      <c r="D51" s="185" t="s">
        <v>1105</v>
      </c>
      <c r="E51" s="182" t="str">
        <f>C31</f>
        <v>Blackstone, Magic</v>
      </c>
      <c r="F51" s="182"/>
      <c r="G51" s="182"/>
      <c r="H51" s="186"/>
      <c r="I51" s="182"/>
      <c r="J51" s="558"/>
      <c r="K51" s="563"/>
    </row>
    <row r="52" spans="1:11" ht="18.8" customHeight="1" thickBot="1">
      <c r="A52" s="559"/>
      <c r="B52" s="561"/>
      <c r="C52" s="228" t="s">
        <v>1106</v>
      </c>
      <c r="D52" s="185" t="s">
        <v>1107</v>
      </c>
      <c r="E52" s="193" t="str">
        <f>C32</f>
        <v>Detective 4/3/49</v>
      </c>
      <c r="F52" s="193"/>
      <c r="G52" s="192"/>
      <c r="H52" s="192"/>
      <c r="I52" s="193"/>
      <c r="J52" s="559"/>
      <c r="K52" s="564"/>
    </row>
    <row r="53" spans="1:11" ht="18.8" customHeight="1" thickBot="1">
      <c r="A53" s="557" t="s">
        <v>1108</v>
      </c>
      <c r="B53" s="560" t="s">
        <v>1109</v>
      </c>
      <c r="C53" s="177" t="s">
        <v>1110</v>
      </c>
      <c r="D53" s="176" t="s">
        <v>1111</v>
      </c>
      <c r="E53" s="229" t="str">
        <f>C3</f>
        <v>U.S. Navy's Birthday</v>
      </c>
      <c r="F53" s="175"/>
      <c r="G53" s="178"/>
      <c r="H53" s="211"/>
      <c r="I53" s="177"/>
      <c r="J53" s="557" t="s">
        <v>1108</v>
      </c>
      <c r="K53" s="562" t="s">
        <v>1109</v>
      </c>
    </row>
    <row r="54" spans="1:11" ht="18.8" customHeight="1">
      <c r="A54" s="558"/>
      <c r="B54" s="558"/>
      <c r="C54" s="184" t="s">
        <v>1112</v>
      </c>
      <c r="D54" s="221" t="s">
        <v>1113</v>
      </c>
      <c r="E54" s="230" t="str">
        <f>C4</f>
        <v xml:space="preserve">Lux's - "The Navy Comes </v>
      </c>
      <c r="F54" s="184"/>
      <c r="G54" s="183"/>
      <c r="H54" s="214"/>
      <c r="I54" s="184"/>
      <c r="J54" s="558"/>
      <c r="K54" s="563"/>
    </row>
    <row r="55" spans="1:11" ht="18.8" customHeight="1">
      <c r="A55" s="558"/>
      <c r="B55" s="558"/>
      <c r="C55" s="182" t="s">
        <v>1114</v>
      </c>
      <c r="D55" s="231" t="s">
        <v>1115</v>
      </c>
      <c r="E55" s="230" t="str">
        <f>C5</f>
        <v>Through" May 3rd, 1943</v>
      </c>
      <c r="F55" s="186"/>
      <c r="G55" s="187"/>
      <c r="H55" s="214"/>
      <c r="I55" s="184"/>
      <c r="J55" s="558"/>
      <c r="K55" s="563"/>
    </row>
    <row r="56" spans="1:11" ht="18.8" customHeight="1">
      <c r="A56" s="558"/>
      <c r="B56" s="558"/>
      <c r="C56" s="201" t="s">
        <v>1116</v>
      </c>
      <c r="D56" s="198" t="s">
        <v>1117</v>
      </c>
      <c r="E56" s="179" t="str">
        <f>C6</f>
        <v>Milton Berle Salute's Navy</v>
      </c>
      <c r="F56" s="186"/>
      <c r="G56" s="188"/>
      <c r="H56" s="218"/>
      <c r="I56" s="182"/>
      <c r="J56" s="558"/>
      <c r="K56" s="563"/>
    </row>
    <row r="57" spans="1:11" ht="18.8" customHeight="1" thickBot="1">
      <c r="A57" s="559"/>
      <c r="B57" s="561"/>
      <c r="C57" s="192" t="s">
        <v>1118</v>
      </c>
      <c r="D57" s="192" t="s">
        <v>1119</v>
      </c>
      <c r="E57" s="209" t="str">
        <f>C7</f>
        <v>Dennis Day Show 1/28/48</v>
      </c>
      <c r="F57" s="192"/>
      <c r="G57" s="194"/>
      <c r="H57" s="219"/>
      <c r="I57" s="198"/>
      <c r="J57" s="559"/>
      <c r="K57" s="564"/>
    </row>
    <row r="58" spans="1:11" ht="18.8" customHeight="1" thickBot="1">
      <c r="A58" s="557" t="s">
        <v>1120</v>
      </c>
      <c r="B58" s="560" t="s">
        <v>1121</v>
      </c>
      <c r="C58" s="177" t="s">
        <v>1122</v>
      </c>
      <c r="D58" s="176" t="s">
        <v>1123</v>
      </c>
      <c r="E58" s="175" t="str">
        <f>C23</f>
        <v>Cornel Wilde Birthday</v>
      </c>
      <c r="F58" s="175"/>
      <c r="G58" s="178"/>
      <c r="H58" s="174"/>
      <c r="I58" s="175"/>
      <c r="J58" s="557" t="s">
        <v>1120</v>
      </c>
      <c r="K58" s="562" t="s">
        <v>1121</v>
      </c>
    </row>
    <row r="59" spans="1:11" ht="18.8" customHeight="1">
      <c r="A59" s="558"/>
      <c r="B59" s="558"/>
      <c r="C59" s="182" t="s">
        <v>1124</v>
      </c>
      <c r="D59" s="232" t="s">
        <v>1125</v>
      </c>
      <c r="E59" s="184" t="str">
        <f>C24</f>
        <v>Suspense 12/14/53</v>
      </c>
      <c r="F59" s="196"/>
      <c r="G59" s="187"/>
      <c r="H59" s="204"/>
      <c r="I59" s="184"/>
      <c r="J59" s="558"/>
      <c r="K59" s="563"/>
    </row>
    <row r="60" spans="1:11" ht="18.8" customHeight="1">
      <c r="A60" s="558"/>
      <c r="B60" s="558"/>
      <c r="C60" s="182" t="s">
        <v>1126</v>
      </c>
      <c r="D60" s="181" t="s">
        <v>1127</v>
      </c>
      <c r="E60" s="184" t="str">
        <f>C25</f>
        <v>Suspense 10/27/52</v>
      </c>
      <c r="F60" s="196"/>
      <c r="G60" s="187"/>
      <c r="H60" s="204"/>
      <c r="I60" s="184"/>
      <c r="J60" s="558"/>
      <c r="K60" s="563"/>
    </row>
    <row r="61" spans="1:11" ht="18.8" customHeight="1">
      <c r="A61" s="558"/>
      <c r="B61" s="558"/>
      <c r="C61" s="201" t="s">
        <v>1128</v>
      </c>
      <c r="D61" s="185" t="s">
        <v>1129</v>
      </c>
      <c r="E61" s="182" t="str">
        <f>C26</f>
        <v>Suspense 3/17/52</v>
      </c>
      <c r="F61" s="182"/>
      <c r="G61" s="187"/>
      <c r="H61" s="208"/>
      <c r="I61" s="182"/>
      <c r="J61" s="558"/>
      <c r="K61" s="563"/>
    </row>
    <row r="62" spans="1:11" ht="18.8" customHeight="1" thickBot="1">
      <c r="A62" s="559"/>
      <c r="B62" s="561"/>
      <c r="C62" s="192"/>
      <c r="D62" s="233" t="s">
        <v>1130</v>
      </c>
      <c r="E62" s="192" t="str">
        <f>C27</f>
        <v>Big Town 3/8/49</v>
      </c>
      <c r="F62" s="192"/>
      <c r="G62" s="188"/>
      <c r="H62" s="204"/>
      <c r="I62" s="192"/>
      <c r="J62" s="559"/>
      <c r="K62" s="564"/>
    </row>
    <row r="63" spans="1:11" ht="15.05" customHeight="1" thickBot="1">
      <c r="A63" s="234" t="s">
        <v>891</v>
      </c>
      <c r="B63" s="235" t="s">
        <v>959</v>
      </c>
      <c r="C63" s="236" t="s">
        <v>960</v>
      </c>
      <c r="D63" s="236" t="s">
        <v>961</v>
      </c>
      <c r="E63" s="236" t="s">
        <v>1132</v>
      </c>
      <c r="F63" s="237"/>
      <c r="G63" s="238"/>
      <c r="H63" s="238"/>
      <c r="I63" s="238"/>
      <c r="J63" s="234" t="s">
        <v>891</v>
      </c>
      <c r="K63" s="239" t="s">
        <v>959</v>
      </c>
    </row>
    <row r="64" spans="1:11" ht="12.05" customHeight="1"/>
    <row r="65" spans="3:9">
      <c r="C65" s="240"/>
      <c r="D65" s="240"/>
      <c r="E65" s="240"/>
      <c r="F65" s="240"/>
      <c r="G65" s="240"/>
      <c r="H65" s="240"/>
      <c r="I65" s="240"/>
    </row>
    <row r="66" spans="3:9">
      <c r="C66" s="240"/>
      <c r="D66" s="240"/>
      <c r="E66" s="240"/>
      <c r="F66" s="240"/>
      <c r="G66" s="240"/>
      <c r="H66" s="240"/>
      <c r="I66" s="240"/>
    </row>
  </sheetData>
  <mergeCells count="50">
    <mergeCell ref="A1:B1"/>
    <mergeCell ref="J1:K1"/>
    <mergeCell ref="A3:A7"/>
    <mergeCell ref="B3:B7"/>
    <mergeCell ref="J3:J7"/>
    <mergeCell ref="K3:K7"/>
    <mergeCell ref="A8:A12"/>
    <mergeCell ref="B8:B12"/>
    <mergeCell ref="J8:J12"/>
    <mergeCell ref="K8:K12"/>
    <mergeCell ref="A13:A17"/>
    <mergeCell ref="B13:B17"/>
    <mergeCell ref="J13:J17"/>
    <mergeCell ref="K13:K17"/>
    <mergeCell ref="A18:A22"/>
    <mergeCell ref="B18:B22"/>
    <mergeCell ref="J18:J22"/>
    <mergeCell ref="K18:K22"/>
    <mergeCell ref="A23:A27"/>
    <mergeCell ref="B23:B27"/>
    <mergeCell ref="J23:J27"/>
    <mergeCell ref="K23:K27"/>
    <mergeCell ref="A28:A32"/>
    <mergeCell ref="B28:B32"/>
    <mergeCell ref="J28:J32"/>
    <mergeCell ref="K28:K32"/>
    <mergeCell ref="A33:A37"/>
    <mergeCell ref="B33:B37"/>
    <mergeCell ref="J33:J37"/>
    <mergeCell ref="K33:K37"/>
    <mergeCell ref="A38:A42"/>
    <mergeCell ref="B38:B42"/>
    <mergeCell ref="J38:J42"/>
    <mergeCell ref="K38:K42"/>
    <mergeCell ref="A43:A47"/>
    <mergeCell ref="B43:B47"/>
    <mergeCell ref="J43:J47"/>
    <mergeCell ref="K43:K47"/>
    <mergeCell ref="A58:A62"/>
    <mergeCell ref="B58:B62"/>
    <mergeCell ref="J58:J62"/>
    <mergeCell ref="K58:K62"/>
    <mergeCell ref="A48:A52"/>
    <mergeCell ref="B48:B52"/>
    <mergeCell ref="J48:J52"/>
    <mergeCell ref="K48:K52"/>
    <mergeCell ref="A53:A57"/>
    <mergeCell ref="B53:B57"/>
    <mergeCell ref="J53:J57"/>
    <mergeCell ref="K53:K57"/>
  </mergeCells>
  <pageMargins left="0.5" right="0.5" top="0.5" bottom="0.5" header="0.5" footer="0.5"/>
  <pageSetup scale="46"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4FA39-ED7D-49AE-AD4D-1DAB243B2A0F}">
  <sheetPr>
    <pageSetUpPr fitToPage="1"/>
  </sheetPr>
  <dimension ref="A1:K66"/>
  <sheetViews>
    <sheetView zoomScale="75" zoomScaleNormal="75" workbookViewId="0">
      <selection activeCell="A3" sqref="A3:A7"/>
    </sheetView>
  </sheetViews>
  <sheetFormatPr defaultColWidth="11.5" defaultRowHeight="12.55"/>
  <cols>
    <col min="1" max="1" width="7.5" style="168" customWidth="1"/>
    <col min="2" max="2" width="8.5" style="168" customWidth="1"/>
    <col min="3" max="9" width="35.69921875" style="168" customWidth="1"/>
    <col min="10" max="10" width="7.5" style="168" customWidth="1"/>
    <col min="11" max="11" width="8.5" style="168" customWidth="1"/>
    <col min="12" max="16384" width="11.5" style="168"/>
  </cols>
  <sheetData>
    <row r="1" spans="1:11" ht="20.25" customHeight="1">
      <c r="A1" s="581" t="s">
        <v>956</v>
      </c>
      <c r="B1" s="582"/>
      <c r="C1" s="164" t="s">
        <v>957</v>
      </c>
      <c r="D1" s="165"/>
      <c r="E1" s="166"/>
      <c r="F1" s="166"/>
      <c r="G1" s="166"/>
      <c r="H1" s="166"/>
      <c r="I1" s="167"/>
      <c r="J1" s="581" t="s">
        <v>956</v>
      </c>
      <c r="K1" s="582"/>
    </row>
    <row r="2" spans="1:11" ht="15.05" customHeight="1" thickBot="1">
      <c r="A2" s="169" t="s">
        <v>891</v>
      </c>
      <c r="B2" s="170" t="s">
        <v>959</v>
      </c>
      <c r="C2" s="171" t="s">
        <v>960</v>
      </c>
      <c r="D2" s="172" t="s">
        <v>961</v>
      </c>
      <c r="E2" s="172"/>
      <c r="F2" s="172"/>
      <c r="G2" s="172"/>
      <c r="H2" s="172"/>
      <c r="I2" s="172"/>
      <c r="J2" s="169" t="s">
        <v>891</v>
      </c>
      <c r="K2" s="173" t="s">
        <v>959</v>
      </c>
    </row>
    <row r="3" spans="1:11" ht="18.8" customHeight="1" thickBot="1">
      <c r="A3" s="580" t="s">
        <v>963</v>
      </c>
      <c r="B3" s="572" t="s">
        <v>964</v>
      </c>
      <c r="C3" s="174" t="s">
        <v>965</v>
      </c>
      <c r="D3" s="175" t="s">
        <v>966</v>
      </c>
      <c r="E3" s="176"/>
      <c r="F3" s="175"/>
      <c r="G3" s="177"/>
      <c r="H3" s="177"/>
      <c r="I3" s="178"/>
      <c r="J3" s="580" t="s">
        <v>963</v>
      </c>
      <c r="K3" s="575" t="s">
        <v>964</v>
      </c>
    </row>
    <row r="4" spans="1:11" ht="18.8" customHeight="1">
      <c r="A4" s="570"/>
      <c r="B4" s="573"/>
      <c r="C4" s="179" t="s">
        <v>967</v>
      </c>
      <c r="D4" s="180" t="s">
        <v>968</v>
      </c>
      <c r="E4" s="181"/>
      <c r="F4" s="182"/>
      <c r="G4" s="182"/>
      <c r="H4" s="182"/>
      <c r="I4" s="183"/>
      <c r="J4" s="570"/>
      <c r="K4" s="576"/>
    </row>
    <row r="5" spans="1:11" ht="18.8" customHeight="1">
      <c r="A5" s="570"/>
      <c r="B5" s="573"/>
      <c r="C5" s="179" t="s">
        <v>969</v>
      </c>
      <c r="D5" s="184" t="s">
        <v>970</v>
      </c>
      <c r="E5" s="185"/>
      <c r="F5" s="186"/>
      <c r="G5" s="182"/>
      <c r="H5" s="182"/>
      <c r="I5" s="187"/>
      <c r="J5" s="570"/>
      <c r="K5" s="576"/>
    </row>
    <row r="6" spans="1:11" ht="18.8" customHeight="1">
      <c r="A6" s="570"/>
      <c r="B6" s="573"/>
      <c r="C6" s="179" t="s">
        <v>971</v>
      </c>
      <c r="D6" s="181" t="s">
        <v>972</v>
      </c>
      <c r="E6" s="185"/>
      <c r="F6" s="186"/>
      <c r="G6" s="186"/>
      <c r="H6" s="182"/>
      <c r="I6" s="188"/>
      <c r="J6" s="570"/>
      <c r="K6" s="576"/>
    </row>
    <row r="7" spans="1:11" ht="18.8" customHeight="1" thickBot="1">
      <c r="A7" s="571"/>
      <c r="B7" s="574"/>
      <c r="C7" s="189" t="s">
        <v>973</v>
      </c>
      <c r="D7" s="190" t="s">
        <v>974</v>
      </c>
      <c r="E7" s="191"/>
      <c r="F7" s="192"/>
      <c r="G7" s="182"/>
      <c r="H7" s="193"/>
      <c r="I7" s="194"/>
      <c r="J7" s="571"/>
      <c r="K7" s="577"/>
    </row>
    <row r="8" spans="1:11" ht="18.8" customHeight="1" thickBot="1">
      <c r="A8" s="580" t="s">
        <v>975</v>
      </c>
      <c r="B8" s="572" t="s">
        <v>976</v>
      </c>
      <c r="C8" s="175" t="s">
        <v>977</v>
      </c>
      <c r="D8" s="178" t="s">
        <v>978</v>
      </c>
      <c r="E8" s="176"/>
      <c r="F8" s="175" t="str">
        <f t="shared" ref="F8:G12" si="0">D38</f>
        <v>Jack Benny Prgm 9/11/49</v>
      </c>
      <c r="G8" s="175" t="str">
        <f t="shared" si="0"/>
        <v>Rita Hayworth B-Day Lux</v>
      </c>
      <c r="H8" s="175"/>
      <c r="I8" s="175"/>
      <c r="J8" s="580" t="s">
        <v>975</v>
      </c>
      <c r="K8" s="575" t="s">
        <v>976</v>
      </c>
    </row>
    <row r="9" spans="1:11" ht="18.8" customHeight="1">
      <c r="A9" s="570"/>
      <c r="B9" s="573"/>
      <c r="C9" s="184" t="s">
        <v>979</v>
      </c>
      <c r="D9" s="183" t="s">
        <v>980</v>
      </c>
      <c r="E9" s="195"/>
      <c r="F9" s="182" t="str">
        <f t="shared" si="0"/>
        <v>Jack Benny Prgm 3/12/49</v>
      </c>
      <c r="G9" s="184" t="str">
        <f t="shared" si="0"/>
        <v>with Orson Welles 9/11/44</v>
      </c>
      <c r="H9" s="184"/>
      <c r="I9" s="196"/>
      <c r="J9" s="570"/>
      <c r="K9" s="576"/>
    </row>
    <row r="10" spans="1:11" ht="18.8" customHeight="1">
      <c r="A10" s="570"/>
      <c r="B10" s="573"/>
      <c r="C10" s="196" t="s">
        <v>981</v>
      </c>
      <c r="D10" s="197" t="s">
        <v>982</v>
      </c>
      <c r="E10" s="181"/>
      <c r="F10" s="182" t="str">
        <f t="shared" si="0"/>
        <v>Two From Phil Harris &amp;</v>
      </c>
      <c r="G10" s="184" t="str">
        <f t="shared" si="0"/>
        <v>Charlie McCarthy 4/22/45</v>
      </c>
      <c r="H10" s="184"/>
      <c r="I10" s="198"/>
      <c r="J10" s="570"/>
      <c r="K10" s="576"/>
    </row>
    <row r="11" spans="1:11" ht="18.8" customHeight="1">
      <c r="A11" s="570"/>
      <c r="B11" s="573"/>
      <c r="C11" s="182" t="s">
        <v>983</v>
      </c>
      <c r="D11" s="188" t="s">
        <v>984</v>
      </c>
      <c r="E11" s="181"/>
      <c r="F11" s="182" t="str">
        <f t="shared" si="0"/>
        <v>Alice Faye Program</v>
      </c>
      <c r="G11" s="182" t="str">
        <f t="shared" si="0"/>
        <v>Charlie McCarthy 10/12/47</v>
      </c>
      <c r="H11" s="182"/>
      <c r="I11" s="182"/>
      <c r="J11" s="570"/>
      <c r="K11" s="576"/>
    </row>
    <row r="12" spans="1:11" ht="18.8" customHeight="1" thickBot="1">
      <c r="A12" s="571"/>
      <c r="B12" s="574"/>
      <c r="C12" s="199" t="s">
        <v>985</v>
      </c>
      <c r="D12" s="188" t="s">
        <v>986</v>
      </c>
      <c r="E12" s="181"/>
      <c r="F12" s="198" t="str">
        <f t="shared" si="0"/>
        <v>12/10/50 &amp; 4/22/51</v>
      </c>
      <c r="G12" s="192" t="str">
        <f t="shared" si="0"/>
        <v>Couple Next Door 3/3/58</v>
      </c>
      <c r="H12" s="182"/>
      <c r="I12" s="192"/>
      <c r="J12" s="571"/>
      <c r="K12" s="577"/>
    </row>
    <row r="13" spans="1:11" ht="18.8" customHeight="1" thickBot="1">
      <c r="A13" s="569" t="s">
        <v>987</v>
      </c>
      <c r="B13" s="572" t="s">
        <v>988</v>
      </c>
      <c r="C13" s="176" t="s">
        <v>989</v>
      </c>
      <c r="D13" s="178" t="s">
        <v>990</v>
      </c>
      <c r="E13" s="175"/>
      <c r="F13" s="177"/>
      <c r="G13" s="178"/>
      <c r="H13" s="175"/>
      <c r="I13" s="178"/>
      <c r="J13" s="569" t="s">
        <v>987</v>
      </c>
      <c r="K13" s="575" t="s">
        <v>988</v>
      </c>
    </row>
    <row r="14" spans="1:11" ht="18.8" customHeight="1">
      <c r="A14" s="570"/>
      <c r="B14" s="573"/>
      <c r="C14" s="181" t="s">
        <v>991</v>
      </c>
      <c r="D14" s="187" t="s">
        <v>992</v>
      </c>
      <c r="E14" s="182"/>
      <c r="F14" s="184"/>
      <c r="G14" s="197"/>
      <c r="H14" s="200"/>
      <c r="I14" s="188"/>
      <c r="J14" s="570"/>
      <c r="K14" s="576"/>
    </row>
    <row r="15" spans="1:11" ht="18.8" customHeight="1">
      <c r="A15" s="570"/>
      <c r="B15" s="573"/>
      <c r="C15" s="185" t="s">
        <v>993</v>
      </c>
      <c r="D15" s="187" t="s">
        <v>994</v>
      </c>
      <c r="E15" s="198"/>
      <c r="F15" s="184"/>
      <c r="G15" s="197"/>
      <c r="H15" s="198"/>
      <c r="I15" s="188"/>
      <c r="J15" s="570"/>
      <c r="K15" s="576"/>
    </row>
    <row r="16" spans="1:11" ht="18.8" customHeight="1">
      <c r="A16" s="570"/>
      <c r="B16" s="573"/>
      <c r="C16" s="185" t="s">
        <v>995</v>
      </c>
      <c r="D16" s="188" t="s">
        <v>996</v>
      </c>
      <c r="E16" s="182"/>
      <c r="F16" s="182"/>
      <c r="G16" s="188"/>
      <c r="H16" s="201"/>
      <c r="I16" s="202"/>
      <c r="J16" s="570"/>
      <c r="K16" s="576"/>
    </row>
    <row r="17" spans="1:11" ht="18.8" customHeight="1" thickBot="1">
      <c r="A17" s="571"/>
      <c r="B17" s="574"/>
      <c r="C17" s="191" t="s">
        <v>997</v>
      </c>
      <c r="D17" s="202" t="s">
        <v>998</v>
      </c>
      <c r="E17" s="193"/>
      <c r="F17" s="198"/>
      <c r="G17" s="188"/>
      <c r="H17" s="182"/>
      <c r="I17" s="202"/>
      <c r="J17" s="571"/>
      <c r="K17" s="577"/>
    </row>
    <row r="18" spans="1:11" ht="18.8" customHeight="1" thickBot="1">
      <c r="A18" s="565" t="s">
        <v>999</v>
      </c>
      <c r="B18" s="560" t="s">
        <v>1000</v>
      </c>
      <c r="C18" s="177" t="s">
        <v>1001</v>
      </c>
      <c r="D18" s="175" t="s">
        <v>1002</v>
      </c>
      <c r="E18" s="176" t="s">
        <v>1003</v>
      </c>
      <c r="F18" s="174"/>
      <c r="G18" s="175"/>
      <c r="H18" s="203"/>
      <c r="I18" s="175"/>
      <c r="J18" s="565" t="s">
        <v>999</v>
      </c>
      <c r="K18" s="562" t="s">
        <v>1000</v>
      </c>
    </row>
    <row r="19" spans="1:11" ht="18.8" customHeight="1">
      <c r="A19" s="558"/>
      <c r="B19" s="558"/>
      <c r="C19" s="184" t="s">
        <v>1004</v>
      </c>
      <c r="D19" s="184" t="s">
        <v>1005</v>
      </c>
      <c r="E19" s="181" t="s">
        <v>1006</v>
      </c>
      <c r="F19" s="204"/>
      <c r="G19" s="184"/>
      <c r="H19" s="205"/>
      <c r="I19" s="200"/>
      <c r="J19" s="558"/>
      <c r="K19" s="563"/>
    </row>
    <row r="20" spans="1:11" ht="18.8" customHeight="1">
      <c r="A20" s="558"/>
      <c r="B20" s="558"/>
      <c r="C20" s="206" t="s">
        <v>1007</v>
      </c>
      <c r="D20" s="184" t="s">
        <v>1008</v>
      </c>
      <c r="E20" s="185" t="s">
        <v>1009</v>
      </c>
      <c r="F20" s="204"/>
      <c r="G20" s="184"/>
      <c r="H20" s="205"/>
      <c r="I20" s="196"/>
      <c r="J20" s="558"/>
      <c r="K20" s="563"/>
    </row>
    <row r="21" spans="1:11" ht="18.8" customHeight="1">
      <c r="A21" s="558"/>
      <c r="B21" s="558"/>
      <c r="C21" s="207" t="s">
        <v>1010</v>
      </c>
      <c r="D21" s="182" t="s">
        <v>1011</v>
      </c>
      <c r="E21" s="181" t="s">
        <v>1012</v>
      </c>
      <c r="F21" s="208"/>
      <c r="G21" s="182"/>
      <c r="H21" s="179"/>
      <c r="I21" s="182"/>
      <c r="J21" s="558"/>
      <c r="K21" s="563"/>
    </row>
    <row r="22" spans="1:11" ht="18.8" customHeight="1" thickBot="1">
      <c r="A22" s="559"/>
      <c r="B22" s="561"/>
      <c r="C22" s="192" t="s">
        <v>1013</v>
      </c>
      <c r="D22" s="182" t="s">
        <v>1014</v>
      </c>
      <c r="E22" s="191"/>
      <c r="F22" s="204"/>
      <c r="G22" s="192"/>
      <c r="H22" s="209"/>
      <c r="I22" s="193"/>
      <c r="J22" s="559"/>
      <c r="K22" s="564"/>
    </row>
    <row r="23" spans="1:11" ht="18.8" customHeight="1" thickBot="1">
      <c r="A23" s="557" t="s">
        <v>1015</v>
      </c>
      <c r="B23" s="560" t="s">
        <v>1016</v>
      </c>
      <c r="C23" s="210" t="s">
        <v>1017</v>
      </c>
      <c r="D23" s="176" t="s">
        <v>1018</v>
      </c>
      <c r="E23" s="211"/>
      <c r="F23" s="177"/>
      <c r="G23" s="175"/>
      <c r="H23" s="212" t="s">
        <v>1019</v>
      </c>
      <c r="I23" s="210"/>
      <c r="J23" s="557" t="s">
        <v>1015</v>
      </c>
      <c r="K23" s="562" t="s">
        <v>1016</v>
      </c>
    </row>
    <row r="24" spans="1:11" ht="18.8" customHeight="1">
      <c r="A24" s="558"/>
      <c r="B24" s="558"/>
      <c r="C24" s="213" t="s">
        <v>1020</v>
      </c>
      <c r="D24" s="181" t="s">
        <v>1021</v>
      </c>
      <c r="E24" s="214"/>
      <c r="F24" s="182"/>
      <c r="G24" s="196"/>
      <c r="H24" s="215" t="s">
        <v>1022</v>
      </c>
      <c r="I24" s="182"/>
      <c r="J24" s="558"/>
      <c r="K24" s="563"/>
    </row>
    <row r="25" spans="1:11" ht="18.8" customHeight="1">
      <c r="A25" s="558"/>
      <c r="B25" s="558"/>
      <c r="C25" s="213" t="s">
        <v>1023</v>
      </c>
      <c r="D25" s="181" t="s">
        <v>1024</v>
      </c>
      <c r="E25" s="214"/>
      <c r="F25" s="182"/>
      <c r="G25" s="198"/>
      <c r="H25" s="216" t="s">
        <v>1025</v>
      </c>
      <c r="I25" s="186"/>
      <c r="J25" s="558"/>
      <c r="K25" s="563"/>
    </row>
    <row r="26" spans="1:11" ht="18.8" customHeight="1">
      <c r="A26" s="558"/>
      <c r="B26" s="558"/>
      <c r="C26" s="217" t="s">
        <v>1026</v>
      </c>
      <c r="D26" s="185" t="s">
        <v>1027</v>
      </c>
      <c r="E26" s="218"/>
      <c r="F26" s="182"/>
      <c r="G26" s="182"/>
      <c r="H26" s="182"/>
      <c r="I26" s="182"/>
      <c r="J26" s="558"/>
      <c r="K26" s="563"/>
    </row>
    <row r="27" spans="1:11" ht="18.8" customHeight="1" thickBot="1">
      <c r="A27" s="559"/>
      <c r="B27" s="561"/>
      <c r="C27" s="190" t="s">
        <v>1028</v>
      </c>
      <c r="D27" s="185" t="s">
        <v>1029</v>
      </c>
      <c r="E27" s="219"/>
      <c r="F27" s="198"/>
      <c r="G27" s="192"/>
      <c r="H27" s="220"/>
      <c r="I27" s="193"/>
      <c r="J27" s="559"/>
      <c r="K27" s="564"/>
    </row>
    <row r="28" spans="1:11" ht="18.8" customHeight="1" thickBot="1">
      <c r="A28" s="557" t="s">
        <v>1030</v>
      </c>
      <c r="B28" s="560" t="s">
        <v>1031</v>
      </c>
      <c r="C28" s="176" t="s">
        <v>1032</v>
      </c>
      <c r="D28" s="176" t="s">
        <v>1033</v>
      </c>
      <c r="E28" s="175"/>
      <c r="F28" s="177"/>
      <c r="G28" s="175"/>
      <c r="H28" s="175"/>
      <c r="I28" s="177"/>
      <c r="J28" s="557" t="s">
        <v>1030</v>
      </c>
      <c r="K28" s="562" t="s">
        <v>1031</v>
      </c>
    </row>
    <row r="29" spans="1:11" ht="18.8" customHeight="1">
      <c r="A29" s="558"/>
      <c r="B29" s="558"/>
      <c r="C29" s="181" t="s">
        <v>1034</v>
      </c>
      <c r="D29" s="221" t="s">
        <v>1035</v>
      </c>
      <c r="E29" s="200"/>
      <c r="F29" s="184"/>
      <c r="G29" s="180"/>
      <c r="H29" s="184"/>
      <c r="I29" s="182"/>
      <c r="J29" s="558"/>
      <c r="K29" s="563"/>
    </row>
    <row r="30" spans="1:11" ht="18.8" customHeight="1">
      <c r="A30" s="558"/>
      <c r="B30" s="558"/>
      <c r="C30" s="185" t="s">
        <v>1036</v>
      </c>
      <c r="D30" s="221" t="s">
        <v>1037</v>
      </c>
      <c r="E30" s="198"/>
      <c r="F30" s="184"/>
      <c r="G30" s="182"/>
      <c r="H30" s="186"/>
      <c r="I30" s="182"/>
      <c r="J30" s="558"/>
      <c r="K30" s="563"/>
    </row>
    <row r="31" spans="1:11" ht="18.8" customHeight="1">
      <c r="A31" s="558"/>
      <c r="B31" s="558"/>
      <c r="C31" s="181" t="s">
        <v>1038</v>
      </c>
      <c r="D31" s="221" t="s">
        <v>1039</v>
      </c>
      <c r="E31" s="201"/>
      <c r="F31" s="186"/>
      <c r="G31" s="182"/>
      <c r="H31" s="186"/>
      <c r="I31" s="186"/>
      <c r="J31" s="558"/>
      <c r="K31" s="563"/>
    </row>
    <row r="32" spans="1:11" ht="18.8" customHeight="1" thickBot="1">
      <c r="A32" s="559"/>
      <c r="B32" s="561"/>
      <c r="C32" s="191" t="s">
        <v>1040</v>
      </c>
      <c r="D32" s="191" t="s">
        <v>1041</v>
      </c>
      <c r="E32" s="182"/>
      <c r="F32" s="192"/>
      <c r="G32" s="193"/>
      <c r="H32" s="192"/>
      <c r="I32" s="182"/>
      <c r="J32" s="559"/>
      <c r="K32" s="564"/>
    </row>
    <row r="33" spans="1:11" ht="18.8" customHeight="1" thickBot="1">
      <c r="A33" s="557" t="s">
        <v>1042</v>
      </c>
      <c r="B33" s="578" t="s">
        <v>1043</v>
      </c>
      <c r="C33" s="212" t="s">
        <v>1019</v>
      </c>
      <c r="D33" s="212" t="s">
        <v>1019</v>
      </c>
      <c r="E33" s="212" t="s">
        <v>1019</v>
      </c>
      <c r="F33" s="212" t="s">
        <v>1019</v>
      </c>
      <c r="G33" s="212" t="s">
        <v>1019</v>
      </c>
      <c r="H33" s="210"/>
      <c r="I33" s="175"/>
      <c r="J33" s="557" t="s">
        <v>1042</v>
      </c>
      <c r="K33" s="579" t="s">
        <v>1043</v>
      </c>
    </row>
    <row r="34" spans="1:11" ht="18.8" customHeight="1">
      <c r="A34" s="558"/>
      <c r="B34" s="558"/>
      <c r="C34" s="215" t="s">
        <v>1044</v>
      </c>
      <c r="D34" s="215" t="s">
        <v>1045</v>
      </c>
      <c r="E34" s="215" t="s">
        <v>1046</v>
      </c>
      <c r="F34" s="215" t="s">
        <v>1047</v>
      </c>
      <c r="G34" s="215" t="s">
        <v>1048</v>
      </c>
      <c r="H34" s="184"/>
      <c r="I34" s="184"/>
      <c r="J34" s="558"/>
      <c r="K34" s="563"/>
    </row>
    <row r="35" spans="1:11" ht="18.8" customHeight="1">
      <c r="A35" s="558"/>
      <c r="B35" s="558"/>
      <c r="C35" s="215" t="s">
        <v>1049</v>
      </c>
      <c r="D35" s="215" t="s">
        <v>1050</v>
      </c>
      <c r="E35" s="215" t="s">
        <v>1051</v>
      </c>
      <c r="F35" s="215" t="s">
        <v>1052</v>
      </c>
      <c r="G35" s="215" t="s">
        <v>1053</v>
      </c>
      <c r="H35" s="180"/>
      <c r="I35" s="184"/>
      <c r="J35" s="558"/>
      <c r="K35" s="563"/>
    </row>
    <row r="36" spans="1:11" ht="18.8" customHeight="1">
      <c r="A36" s="558"/>
      <c r="B36" s="558"/>
      <c r="C36" s="182" t="s">
        <v>1054</v>
      </c>
      <c r="D36" s="182" t="s">
        <v>1055</v>
      </c>
      <c r="E36" s="182" t="s">
        <v>1056</v>
      </c>
      <c r="F36" s="182"/>
      <c r="G36" s="182"/>
      <c r="H36" s="182"/>
      <c r="I36" s="186"/>
      <c r="J36" s="558"/>
      <c r="K36" s="563"/>
    </row>
    <row r="37" spans="1:11" ht="18.8" customHeight="1" thickBot="1">
      <c r="A37" s="559"/>
      <c r="B37" s="561"/>
      <c r="C37" s="193" t="s">
        <v>1057</v>
      </c>
      <c r="D37" s="220" t="s">
        <v>1058</v>
      </c>
      <c r="E37" s="193" t="s">
        <v>1059</v>
      </c>
      <c r="F37" s="220"/>
      <c r="G37" s="193"/>
      <c r="H37" s="220"/>
      <c r="I37" s="192"/>
      <c r="J37" s="559"/>
      <c r="K37" s="564"/>
    </row>
    <row r="38" spans="1:11" ht="18.8" customHeight="1" thickBot="1">
      <c r="A38" s="568" t="s">
        <v>1060</v>
      </c>
      <c r="B38" s="560" t="s">
        <v>1061</v>
      </c>
      <c r="C38" s="222" t="s">
        <v>1062</v>
      </c>
      <c r="D38" s="176" t="s">
        <v>1063</v>
      </c>
      <c r="E38" s="175" t="s">
        <v>1064</v>
      </c>
      <c r="F38" s="175"/>
      <c r="G38" s="178"/>
      <c r="H38" s="175"/>
      <c r="I38" s="178"/>
      <c r="J38" s="568" t="s">
        <v>1060</v>
      </c>
      <c r="K38" s="562" t="s">
        <v>1061</v>
      </c>
    </row>
    <row r="39" spans="1:11" ht="18.8" customHeight="1">
      <c r="A39" s="558"/>
      <c r="B39" s="558"/>
      <c r="C39" s="187" t="s">
        <v>1065</v>
      </c>
      <c r="D39" s="185" t="s">
        <v>1066</v>
      </c>
      <c r="E39" s="196" t="s">
        <v>1067</v>
      </c>
      <c r="F39" s="187"/>
      <c r="G39" s="188"/>
      <c r="H39" s="196"/>
      <c r="I39" s="187"/>
      <c r="J39" s="558"/>
      <c r="K39" s="563"/>
    </row>
    <row r="40" spans="1:11" ht="18.8" customHeight="1">
      <c r="A40" s="558"/>
      <c r="B40" s="558"/>
      <c r="C40" s="187" t="s">
        <v>1068</v>
      </c>
      <c r="D40" s="223" t="s">
        <v>1069</v>
      </c>
      <c r="E40" s="184" t="s">
        <v>1070</v>
      </c>
      <c r="F40" s="187"/>
      <c r="G40" s="188"/>
      <c r="H40" s="196"/>
      <c r="I40" s="187"/>
      <c r="J40" s="558"/>
      <c r="K40" s="563"/>
    </row>
    <row r="41" spans="1:11" ht="18.8" customHeight="1">
      <c r="A41" s="558"/>
      <c r="B41" s="558"/>
      <c r="C41" s="188" t="s">
        <v>1071</v>
      </c>
      <c r="D41" s="224" t="s">
        <v>1072</v>
      </c>
      <c r="E41" s="186" t="s">
        <v>1073</v>
      </c>
      <c r="F41" s="188"/>
      <c r="G41" s="202"/>
      <c r="H41" s="182"/>
      <c r="I41" s="187"/>
      <c r="J41" s="558"/>
      <c r="K41" s="563"/>
    </row>
    <row r="42" spans="1:11" ht="18.8" customHeight="1" thickBot="1">
      <c r="A42" s="558"/>
      <c r="B42" s="561"/>
      <c r="C42" s="202" t="s">
        <v>1074</v>
      </c>
      <c r="D42" s="224" t="s">
        <v>1075</v>
      </c>
      <c r="E42" s="182" t="s">
        <v>1076</v>
      </c>
      <c r="F42" s="199"/>
      <c r="G42" s="202"/>
      <c r="H42" s="192"/>
      <c r="I42" s="188"/>
      <c r="J42" s="558"/>
      <c r="K42" s="564"/>
    </row>
    <row r="43" spans="1:11" ht="18.8" customHeight="1" thickBot="1">
      <c r="A43" s="569" t="s">
        <v>1077</v>
      </c>
      <c r="B43" s="572" t="s">
        <v>1078</v>
      </c>
      <c r="C43" s="176" t="s">
        <v>1079</v>
      </c>
      <c r="D43" s="225" t="s">
        <v>1080</v>
      </c>
      <c r="E43" s="176" t="s">
        <v>1081</v>
      </c>
      <c r="F43" s="175"/>
      <c r="G43" s="175"/>
      <c r="H43" s="177"/>
      <c r="I43" s="177"/>
      <c r="J43" s="569" t="s">
        <v>1077</v>
      </c>
      <c r="K43" s="575" t="s">
        <v>1078</v>
      </c>
    </row>
    <row r="44" spans="1:11" ht="18.8" customHeight="1">
      <c r="A44" s="570"/>
      <c r="B44" s="573"/>
      <c r="C44" s="221" t="s">
        <v>1082</v>
      </c>
      <c r="D44" s="221" t="s">
        <v>1083</v>
      </c>
      <c r="E44" s="221" t="s">
        <v>1084</v>
      </c>
      <c r="F44" s="184"/>
      <c r="G44" s="182"/>
      <c r="H44" s="182"/>
      <c r="I44" s="184"/>
      <c r="J44" s="570"/>
      <c r="K44" s="576"/>
    </row>
    <row r="45" spans="1:11" ht="18.8" customHeight="1">
      <c r="A45" s="570"/>
      <c r="B45" s="573"/>
      <c r="C45" s="221" t="s">
        <v>1085</v>
      </c>
      <c r="D45" s="221" t="s">
        <v>1086</v>
      </c>
      <c r="E45" s="181" t="s">
        <v>1087</v>
      </c>
      <c r="F45" s="184"/>
      <c r="G45" s="198"/>
      <c r="H45" s="182"/>
      <c r="I45" s="184"/>
      <c r="J45" s="570"/>
      <c r="K45" s="576"/>
    </row>
    <row r="46" spans="1:11" ht="18.8" customHeight="1">
      <c r="A46" s="570"/>
      <c r="B46" s="573"/>
      <c r="C46" s="181" t="s">
        <v>1088</v>
      </c>
      <c r="D46" s="181" t="s">
        <v>1089</v>
      </c>
      <c r="E46" s="181" t="s">
        <v>1090</v>
      </c>
      <c r="F46" s="186"/>
      <c r="G46" s="182"/>
      <c r="H46" s="182"/>
      <c r="I46" s="186"/>
      <c r="J46" s="570"/>
      <c r="K46" s="576"/>
    </row>
    <row r="47" spans="1:11" ht="18.8" customHeight="1" thickBot="1">
      <c r="A47" s="571"/>
      <c r="B47" s="574"/>
      <c r="C47" s="181" t="s">
        <v>1091</v>
      </c>
      <c r="D47" s="181" t="s">
        <v>1092</v>
      </c>
      <c r="E47" s="181" t="s">
        <v>1093</v>
      </c>
      <c r="F47" s="192"/>
      <c r="G47" s="193"/>
      <c r="H47" s="198"/>
      <c r="I47" s="192"/>
      <c r="J47" s="571"/>
      <c r="K47" s="577"/>
    </row>
    <row r="48" spans="1:11" ht="18.8" customHeight="1" thickBot="1">
      <c r="A48" s="565" t="s">
        <v>1094</v>
      </c>
      <c r="B48" s="566" t="s">
        <v>1095</v>
      </c>
      <c r="C48" s="226" t="s">
        <v>1096</v>
      </c>
      <c r="D48" s="176" t="s">
        <v>1097</v>
      </c>
      <c r="E48" s="177"/>
      <c r="F48" s="175"/>
      <c r="G48" s="175"/>
      <c r="H48" s="175"/>
      <c r="I48" s="212" t="s">
        <v>1019</v>
      </c>
      <c r="J48" s="565" t="s">
        <v>1094</v>
      </c>
      <c r="K48" s="567" t="s">
        <v>1095</v>
      </c>
    </row>
    <row r="49" spans="1:11" ht="18.8" customHeight="1">
      <c r="A49" s="558"/>
      <c r="B49" s="558"/>
      <c r="C49" s="223" t="s">
        <v>1098</v>
      </c>
      <c r="D49" s="185" t="s">
        <v>1099</v>
      </c>
      <c r="E49" s="182"/>
      <c r="F49" s="196"/>
      <c r="G49" s="182"/>
      <c r="H49" s="182"/>
      <c r="I49" s="215" t="s">
        <v>1100</v>
      </c>
      <c r="J49" s="558"/>
      <c r="K49" s="563"/>
    </row>
    <row r="50" spans="1:11" ht="18.8" customHeight="1">
      <c r="A50" s="558"/>
      <c r="B50" s="558"/>
      <c r="C50" s="224" t="s">
        <v>1101</v>
      </c>
      <c r="D50" s="181" t="s">
        <v>1102</v>
      </c>
      <c r="E50" s="182"/>
      <c r="F50" s="196"/>
      <c r="G50" s="182"/>
      <c r="H50" s="186"/>
      <c r="I50" s="216" t="s">
        <v>1103</v>
      </c>
      <c r="J50" s="558"/>
      <c r="K50" s="563"/>
    </row>
    <row r="51" spans="1:11" ht="18.8" customHeight="1">
      <c r="A51" s="558"/>
      <c r="B51" s="558"/>
      <c r="C51" s="227" t="s">
        <v>1104</v>
      </c>
      <c r="D51" s="185" t="s">
        <v>1105</v>
      </c>
      <c r="E51" s="182"/>
      <c r="F51" s="182"/>
      <c r="G51" s="182"/>
      <c r="H51" s="186"/>
      <c r="I51" s="182"/>
      <c r="J51" s="558"/>
      <c r="K51" s="563"/>
    </row>
    <row r="52" spans="1:11" ht="18.8" customHeight="1" thickBot="1">
      <c r="A52" s="559"/>
      <c r="B52" s="561"/>
      <c r="C52" s="228" t="s">
        <v>1106</v>
      </c>
      <c r="D52" s="185" t="s">
        <v>1107</v>
      </c>
      <c r="E52" s="193"/>
      <c r="F52" s="193"/>
      <c r="G52" s="192"/>
      <c r="H52" s="192"/>
      <c r="I52" s="193"/>
      <c r="J52" s="559"/>
      <c r="K52" s="564"/>
    </row>
    <row r="53" spans="1:11" ht="18.8" customHeight="1" thickBot="1">
      <c r="A53" s="557" t="s">
        <v>1108</v>
      </c>
      <c r="B53" s="560" t="s">
        <v>1109</v>
      </c>
      <c r="C53" s="177" t="s">
        <v>1110</v>
      </c>
      <c r="D53" s="176" t="s">
        <v>1111</v>
      </c>
      <c r="E53" s="229"/>
      <c r="F53" s="175"/>
      <c r="G53" s="178"/>
      <c r="H53" s="211"/>
      <c r="I53" s="177"/>
      <c r="J53" s="557" t="s">
        <v>1108</v>
      </c>
      <c r="K53" s="562" t="s">
        <v>1109</v>
      </c>
    </row>
    <row r="54" spans="1:11" ht="18.8" customHeight="1">
      <c r="A54" s="558"/>
      <c r="B54" s="558"/>
      <c r="C54" s="184" t="s">
        <v>1112</v>
      </c>
      <c r="D54" s="221" t="s">
        <v>1113</v>
      </c>
      <c r="E54" s="230"/>
      <c r="F54" s="184"/>
      <c r="G54" s="183"/>
      <c r="H54" s="214"/>
      <c r="I54" s="184"/>
      <c r="J54" s="558"/>
      <c r="K54" s="563"/>
    </row>
    <row r="55" spans="1:11" ht="18.8" customHeight="1">
      <c r="A55" s="558"/>
      <c r="B55" s="558"/>
      <c r="C55" s="182" t="s">
        <v>1114</v>
      </c>
      <c r="D55" s="231" t="s">
        <v>1115</v>
      </c>
      <c r="E55" s="230"/>
      <c r="F55" s="186"/>
      <c r="G55" s="187"/>
      <c r="H55" s="214"/>
      <c r="I55" s="184"/>
      <c r="J55" s="558"/>
      <c r="K55" s="563"/>
    </row>
    <row r="56" spans="1:11" ht="18.8" customHeight="1">
      <c r="A56" s="558"/>
      <c r="B56" s="558"/>
      <c r="C56" s="201" t="s">
        <v>1116</v>
      </c>
      <c r="D56" s="198" t="s">
        <v>1117</v>
      </c>
      <c r="E56" s="179"/>
      <c r="F56" s="186"/>
      <c r="G56" s="188"/>
      <c r="H56" s="218"/>
      <c r="I56" s="182"/>
      <c r="J56" s="558"/>
      <c r="K56" s="563"/>
    </row>
    <row r="57" spans="1:11" ht="18.8" customHeight="1" thickBot="1">
      <c r="A57" s="559"/>
      <c r="B57" s="561"/>
      <c r="C57" s="192" t="s">
        <v>1118</v>
      </c>
      <c r="D57" s="192" t="s">
        <v>1119</v>
      </c>
      <c r="E57" s="209"/>
      <c r="F57" s="192"/>
      <c r="G57" s="194"/>
      <c r="H57" s="219"/>
      <c r="I57" s="198"/>
      <c r="J57" s="559"/>
      <c r="K57" s="564"/>
    </row>
    <row r="58" spans="1:11" ht="18.8" customHeight="1" thickBot="1">
      <c r="A58" s="557" t="s">
        <v>1120</v>
      </c>
      <c r="B58" s="560" t="s">
        <v>1121</v>
      </c>
      <c r="C58" s="177" t="s">
        <v>1122</v>
      </c>
      <c r="D58" s="176" t="s">
        <v>1123</v>
      </c>
      <c r="E58" s="175"/>
      <c r="F58" s="175"/>
      <c r="G58" s="178"/>
      <c r="H58" s="174"/>
      <c r="I58" s="175"/>
      <c r="J58" s="557" t="s">
        <v>1120</v>
      </c>
      <c r="K58" s="562" t="s">
        <v>1121</v>
      </c>
    </row>
    <row r="59" spans="1:11" ht="18.8" customHeight="1">
      <c r="A59" s="558"/>
      <c r="B59" s="558"/>
      <c r="C59" s="182" t="s">
        <v>1124</v>
      </c>
      <c r="D59" s="232" t="s">
        <v>1125</v>
      </c>
      <c r="E59" s="184"/>
      <c r="F59" s="196"/>
      <c r="G59" s="187"/>
      <c r="H59" s="204"/>
      <c r="I59" s="184"/>
      <c r="J59" s="558"/>
      <c r="K59" s="563"/>
    </row>
    <row r="60" spans="1:11" ht="18.8" customHeight="1">
      <c r="A60" s="558"/>
      <c r="B60" s="558"/>
      <c r="C60" s="182" t="s">
        <v>1126</v>
      </c>
      <c r="D60" s="181" t="s">
        <v>1127</v>
      </c>
      <c r="E60" s="184"/>
      <c r="F60" s="196"/>
      <c r="G60" s="187"/>
      <c r="H60" s="204"/>
      <c r="I60" s="184"/>
      <c r="J60" s="558"/>
      <c r="K60" s="563"/>
    </row>
    <row r="61" spans="1:11" ht="18.8" customHeight="1">
      <c r="A61" s="558"/>
      <c r="B61" s="558"/>
      <c r="C61" s="201" t="s">
        <v>1128</v>
      </c>
      <c r="D61" s="185" t="s">
        <v>1129</v>
      </c>
      <c r="E61" s="182"/>
      <c r="F61" s="182"/>
      <c r="G61" s="187"/>
      <c r="H61" s="208"/>
      <c r="I61" s="182"/>
      <c r="J61" s="558"/>
      <c r="K61" s="563"/>
    </row>
    <row r="62" spans="1:11" ht="18.8" customHeight="1" thickBot="1">
      <c r="A62" s="559"/>
      <c r="B62" s="561"/>
      <c r="C62" s="192"/>
      <c r="D62" s="233" t="s">
        <v>1130</v>
      </c>
      <c r="E62" s="192"/>
      <c r="F62" s="192"/>
      <c r="G62" s="188"/>
      <c r="H62" s="204"/>
      <c r="I62" s="192"/>
      <c r="J62" s="559"/>
      <c r="K62" s="564"/>
    </row>
    <row r="63" spans="1:11" ht="15.05" customHeight="1" thickBot="1">
      <c r="A63" s="234" t="s">
        <v>891</v>
      </c>
      <c r="B63" s="235" t="s">
        <v>959</v>
      </c>
      <c r="C63" s="236" t="s">
        <v>960</v>
      </c>
      <c r="D63" s="236" t="s">
        <v>961</v>
      </c>
      <c r="E63" s="236"/>
      <c r="F63" s="237"/>
      <c r="G63" s="238"/>
      <c r="H63" s="238"/>
      <c r="I63" s="238"/>
      <c r="J63" s="234" t="s">
        <v>891</v>
      </c>
      <c r="K63" s="239" t="s">
        <v>959</v>
      </c>
    </row>
    <row r="64" spans="1:11" ht="12.05" customHeight="1"/>
    <row r="65" spans="3:9">
      <c r="C65" s="240"/>
      <c r="D65" s="240"/>
      <c r="E65" s="240"/>
      <c r="F65" s="240"/>
      <c r="G65" s="240"/>
      <c r="H65" s="240"/>
      <c r="I65" s="240"/>
    </row>
    <row r="66" spans="3:9">
      <c r="C66" s="240"/>
      <c r="D66" s="240"/>
      <c r="E66" s="240"/>
      <c r="F66" s="240"/>
      <c r="G66" s="240"/>
      <c r="H66" s="240"/>
      <c r="I66" s="240"/>
    </row>
  </sheetData>
  <mergeCells count="50">
    <mergeCell ref="A1:B1"/>
    <mergeCell ref="J1:K1"/>
    <mergeCell ref="A3:A7"/>
    <mergeCell ref="B3:B7"/>
    <mergeCell ref="J3:J7"/>
    <mergeCell ref="K3:K7"/>
    <mergeCell ref="A8:A12"/>
    <mergeCell ref="B8:B12"/>
    <mergeCell ref="J8:J12"/>
    <mergeCell ref="K8:K12"/>
    <mergeCell ref="A13:A17"/>
    <mergeCell ref="B13:B17"/>
    <mergeCell ref="J13:J17"/>
    <mergeCell ref="K13:K17"/>
    <mergeCell ref="A18:A22"/>
    <mergeCell ref="B18:B22"/>
    <mergeCell ref="J18:J22"/>
    <mergeCell ref="K18:K22"/>
    <mergeCell ref="A23:A27"/>
    <mergeCell ref="B23:B27"/>
    <mergeCell ref="J23:J27"/>
    <mergeCell ref="K23:K27"/>
    <mergeCell ref="A28:A32"/>
    <mergeCell ref="B28:B32"/>
    <mergeCell ref="J28:J32"/>
    <mergeCell ref="K28:K32"/>
    <mergeCell ref="A33:A37"/>
    <mergeCell ref="B33:B37"/>
    <mergeCell ref="J33:J37"/>
    <mergeCell ref="K33:K37"/>
    <mergeCell ref="A38:A42"/>
    <mergeCell ref="B38:B42"/>
    <mergeCell ref="J38:J42"/>
    <mergeCell ref="K38:K42"/>
    <mergeCell ref="A43:A47"/>
    <mergeCell ref="B43:B47"/>
    <mergeCell ref="J43:J47"/>
    <mergeCell ref="K43:K47"/>
    <mergeCell ref="A58:A62"/>
    <mergeCell ref="B58:B62"/>
    <mergeCell ref="J58:J62"/>
    <mergeCell ref="K58:K62"/>
    <mergeCell ref="A48:A52"/>
    <mergeCell ref="B48:B52"/>
    <mergeCell ref="J48:J52"/>
    <mergeCell ref="K48:K52"/>
    <mergeCell ref="A53:A57"/>
    <mergeCell ref="B53:B57"/>
    <mergeCell ref="J53:J57"/>
    <mergeCell ref="K53:K57"/>
  </mergeCells>
  <pageMargins left="0.5" right="0.5" top="0.5" bottom="0.5" header="0.5" footer="0.5"/>
  <pageSetup scale="46"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D23E4-73B5-4EE5-AA37-5BF4175F384A}">
  <dimension ref="A1:L36"/>
  <sheetViews>
    <sheetView showWhiteSpace="0" view="pageLayout" topLeftCell="A7" zoomScaleNormal="100" workbookViewId="0">
      <selection activeCell="H14" sqref="H14"/>
    </sheetView>
  </sheetViews>
  <sheetFormatPr defaultRowHeight="14.45"/>
  <cols>
    <col min="1" max="1" width="28.25" style="3" bestFit="1" customWidth="1"/>
    <col min="2" max="9" width="10.75" customWidth="1"/>
  </cols>
  <sheetData>
    <row r="1" spans="1:12" ht="18.8" customHeight="1" thickBot="1">
      <c r="A1" s="591" t="s">
        <v>1143</v>
      </c>
      <c r="B1" s="499"/>
      <c r="C1" s="499"/>
      <c r="D1" s="499"/>
      <c r="E1" s="499"/>
      <c r="F1" s="499"/>
      <c r="G1" s="499"/>
      <c r="H1" s="499"/>
      <c r="I1" s="499"/>
      <c r="J1" s="241"/>
      <c r="K1" s="241"/>
      <c r="L1" s="241"/>
    </row>
    <row r="2" spans="1:12" ht="14.25" customHeight="1" thickBot="1">
      <c r="A2" s="242" t="s">
        <v>1144</v>
      </c>
      <c r="B2" s="592"/>
      <c r="C2" s="593"/>
      <c r="D2" s="593"/>
      <c r="E2" s="593"/>
      <c r="F2" s="593"/>
      <c r="G2" s="593"/>
      <c r="H2" s="593"/>
      <c r="I2" s="594"/>
    </row>
    <row r="3" spans="1:12" ht="13.5" customHeight="1" thickBot="1">
      <c r="A3" s="243" t="s">
        <v>1145</v>
      </c>
      <c r="B3" s="595"/>
      <c r="C3" s="596"/>
      <c r="D3" s="596"/>
      <c r="E3" s="596"/>
      <c r="F3" s="597"/>
      <c r="G3" s="598" t="s">
        <v>1146</v>
      </c>
      <c r="H3" s="514"/>
      <c r="I3" s="244"/>
    </row>
    <row r="4" spans="1:12" ht="15.05" customHeight="1" thickBot="1">
      <c r="A4" s="243" t="s">
        <v>1147</v>
      </c>
      <c r="B4" s="595"/>
      <c r="C4" s="596"/>
      <c r="D4" s="596"/>
      <c r="E4" s="596"/>
      <c r="F4" s="597"/>
      <c r="G4" s="598" t="s">
        <v>1148</v>
      </c>
      <c r="H4" s="514"/>
      <c r="I4" s="245"/>
    </row>
    <row r="5" spans="1:12" ht="14.25" customHeight="1">
      <c r="A5" s="243"/>
      <c r="B5" s="246" t="s">
        <v>1149</v>
      </c>
      <c r="C5" s="246" t="s">
        <v>1150</v>
      </c>
      <c r="D5" s="246" t="s">
        <v>1151</v>
      </c>
      <c r="E5" s="246" t="s">
        <v>1152</v>
      </c>
      <c r="F5" s="246" t="s">
        <v>1153</v>
      </c>
      <c r="G5" s="246" t="s">
        <v>1154</v>
      </c>
      <c r="H5" s="246" t="s">
        <v>1155</v>
      </c>
      <c r="I5" s="247"/>
      <c r="J5" s="2"/>
      <c r="K5" s="2"/>
    </row>
    <row r="6" spans="1:12" ht="15.8" customHeight="1">
      <c r="A6" s="248" t="s">
        <v>1156</v>
      </c>
      <c r="B6" s="249"/>
      <c r="C6" s="249"/>
      <c r="D6" s="249"/>
      <c r="E6" s="249"/>
      <c r="F6" s="249"/>
      <c r="G6" s="249"/>
      <c r="H6" s="249"/>
      <c r="I6" s="250"/>
    </row>
    <row r="7" spans="1:12" ht="15.8" customHeight="1">
      <c r="A7" s="589" t="s">
        <v>1157</v>
      </c>
      <c r="B7" s="514"/>
      <c r="C7" s="514"/>
      <c r="D7" s="514"/>
      <c r="E7" s="514"/>
      <c r="F7" s="514"/>
      <c r="G7" s="514"/>
      <c r="H7" s="514"/>
      <c r="I7" s="590"/>
    </row>
    <row r="8" spans="1:12" ht="15.8" customHeight="1">
      <c r="A8" s="251" t="s">
        <v>1158</v>
      </c>
      <c r="B8" s="252"/>
      <c r="C8" s="252"/>
      <c r="D8" s="252"/>
      <c r="E8" s="252"/>
      <c r="F8" s="252"/>
      <c r="G8" s="252"/>
      <c r="H8" s="252"/>
      <c r="I8" s="253"/>
    </row>
    <row r="9" spans="1:12" ht="15.8" customHeight="1">
      <c r="A9" s="243"/>
      <c r="B9" s="254"/>
      <c r="C9" s="254"/>
      <c r="D9" s="254"/>
      <c r="E9" s="254"/>
      <c r="F9" s="254"/>
      <c r="G9" s="254"/>
      <c r="H9" s="254"/>
      <c r="I9" s="255"/>
    </row>
    <row r="10" spans="1:12" ht="15.8" customHeight="1">
      <c r="A10" s="243" t="s">
        <v>1159</v>
      </c>
      <c r="B10" s="256"/>
      <c r="C10" s="256"/>
      <c r="D10" s="256"/>
      <c r="E10" s="256"/>
      <c r="F10" s="256"/>
      <c r="G10" s="256"/>
      <c r="H10" s="256"/>
      <c r="I10" s="257">
        <f>SUM(B10:H10)</f>
        <v>0</v>
      </c>
    </row>
    <row r="11" spans="1:12" ht="15.8" customHeight="1">
      <c r="A11" s="589" t="s">
        <v>1160</v>
      </c>
      <c r="B11" s="514"/>
      <c r="C11" s="514"/>
      <c r="D11" s="514"/>
      <c r="E11" s="514"/>
      <c r="F11" s="514"/>
      <c r="G11" s="514"/>
      <c r="H11" s="514"/>
      <c r="I11" s="590"/>
    </row>
    <row r="12" spans="1:12" ht="15.8" customHeight="1">
      <c r="A12" s="243" t="s">
        <v>1161</v>
      </c>
      <c r="B12" s="258"/>
      <c r="C12" s="258"/>
      <c r="D12" s="258"/>
      <c r="E12" s="258"/>
      <c r="F12" s="258"/>
      <c r="G12" s="258"/>
      <c r="H12" s="258"/>
      <c r="I12" s="259"/>
    </row>
    <row r="13" spans="1:12" ht="15.8" customHeight="1">
      <c r="A13" s="248" t="s">
        <v>1162</v>
      </c>
      <c r="B13" s="260"/>
      <c r="C13" s="260"/>
      <c r="D13" s="260"/>
      <c r="E13" s="260"/>
      <c r="F13" s="260"/>
      <c r="G13" s="260"/>
      <c r="H13" s="260"/>
      <c r="I13" s="261">
        <f>SUM(B13:H13)</f>
        <v>0</v>
      </c>
    </row>
    <row r="14" spans="1:12" ht="15.8" customHeight="1">
      <c r="A14" s="248" t="s">
        <v>1163</v>
      </c>
      <c r="B14" s="256"/>
      <c r="C14" s="256"/>
      <c r="D14" s="256"/>
      <c r="E14" s="256"/>
      <c r="F14" s="256"/>
      <c r="G14" s="256"/>
      <c r="H14" s="256"/>
      <c r="I14" s="257">
        <f>SUM(B14:H14)</f>
        <v>0</v>
      </c>
    </row>
    <row r="15" spans="1:12" ht="15.8" customHeight="1">
      <c r="A15" s="589" t="s">
        <v>1164</v>
      </c>
      <c r="B15" s="514"/>
      <c r="C15" s="514"/>
      <c r="D15" s="514"/>
      <c r="E15" s="514"/>
      <c r="F15" s="514"/>
      <c r="G15" s="514"/>
      <c r="H15" s="514"/>
      <c r="I15" s="590"/>
    </row>
    <row r="16" spans="1:12" ht="15.8" customHeight="1">
      <c r="A16" s="251" t="s">
        <v>1165</v>
      </c>
      <c r="B16" s="258"/>
      <c r="C16" s="258"/>
      <c r="D16" s="258"/>
      <c r="E16" s="258"/>
      <c r="F16" s="258"/>
      <c r="G16" s="258"/>
      <c r="H16" s="258"/>
      <c r="I16" s="259"/>
    </row>
    <row r="17" spans="1:9" ht="15.8" customHeight="1">
      <c r="A17" s="248" t="s">
        <v>1166</v>
      </c>
      <c r="B17" s="256"/>
      <c r="C17" s="256"/>
      <c r="D17" s="256"/>
      <c r="E17" s="256"/>
      <c r="F17" s="256"/>
      <c r="G17" s="256"/>
      <c r="H17" s="256"/>
      <c r="I17" s="257"/>
    </row>
    <row r="18" spans="1:9" ht="15.8" customHeight="1">
      <c r="A18" s="589" t="s">
        <v>1167</v>
      </c>
      <c r="B18" s="514"/>
      <c r="C18" s="514"/>
      <c r="D18" s="514"/>
      <c r="E18" s="514"/>
      <c r="F18" s="514"/>
      <c r="G18" s="514"/>
      <c r="H18" s="514"/>
      <c r="I18" s="590"/>
    </row>
    <row r="19" spans="1:9" ht="15.8" customHeight="1">
      <c r="A19" s="262" t="s">
        <v>1168</v>
      </c>
      <c r="B19" s="260"/>
      <c r="C19" s="260"/>
      <c r="D19" s="260"/>
      <c r="E19" s="260"/>
      <c r="F19" s="260"/>
      <c r="G19" s="260"/>
      <c r="H19" s="260"/>
      <c r="I19" s="261"/>
    </row>
    <row r="20" spans="1:9" ht="15.8" customHeight="1">
      <c r="A20" s="589" t="s">
        <v>1169</v>
      </c>
      <c r="B20" s="514"/>
      <c r="C20" s="514"/>
      <c r="D20" s="514"/>
      <c r="E20" s="514"/>
      <c r="F20" s="514"/>
      <c r="G20" s="514"/>
      <c r="H20" s="514"/>
      <c r="I20" s="590"/>
    </row>
    <row r="21" spans="1:9" ht="15.8" customHeight="1">
      <c r="A21" s="251" t="s">
        <v>1170</v>
      </c>
      <c r="B21" s="258"/>
      <c r="C21" s="258"/>
      <c r="D21" s="258"/>
      <c r="E21" s="258"/>
      <c r="F21" s="258"/>
      <c r="G21" s="258"/>
      <c r="H21" s="258"/>
      <c r="I21" s="259"/>
    </row>
    <row r="22" spans="1:9" ht="15.8" customHeight="1">
      <c r="A22" s="248" t="s">
        <v>1166</v>
      </c>
      <c r="B22" s="256"/>
      <c r="C22" s="256"/>
      <c r="D22" s="256"/>
      <c r="E22" s="256"/>
      <c r="F22" s="256"/>
      <c r="G22" s="256"/>
      <c r="H22" s="256"/>
      <c r="I22" s="257"/>
    </row>
    <row r="23" spans="1:9" ht="15.8" customHeight="1">
      <c r="A23" s="589" t="s">
        <v>1171</v>
      </c>
      <c r="B23" s="514"/>
      <c r="C23" s="514"/>
      <c r="D23" s="514"/>
      <c r="E23" s="514"/>
      <c r="F23" s="514"/>
      <c r="G23" s="514"/>
      <c r="H23" s="514"/>
      <c r="I23" s="590"/>
    </row>
    <row r="24" spans="1:9" ht="15.8" customHeight="1">
      <c r="A24" s="251" t="s">
        <v>1172</v>
      </c>
      <c r="B24" s="258"/>
      <c r="C24" s="258"/>
      <c r="D24" s="258"/>
      <c r="E24" s="258"/>
      <c r="F24" s="258"/>
      <c r="G24" s="258"/>
      <c r="H24" s="258"/>
      <c r="I24" s="259"/>
    </row>
    <row r="25" spans="1:9" ht="15.8" customHeight="1">
      <c r="A25" s="243" t="s">
        <v>1173</v>
      </c>
      <c r="B25" s="263"/>
      <c r="C25" s="263"/>
      <c r="D25" s="263"/>
      <c r="E25" s="263"/>
      <c r="F25" s="263"/>
      <c r="G25" s="263"/>
      <c r="H25" s="263"/>
      <c r="I25" s="255"/>
    </row>
    <row r="26" spans="1:9" ht="15.8" customHeight="1">
      <c r="A26" s="248" t="s">
        <v>1174</v>
      </c>
      <c r="B26" s="256"/>
      <c r="C26" s="256"/>
      <c r="D26" s="256"/>
      <c r="E26" s="256"/>
      <c r="F26" s="256"/>
      <c r="G26" s="256"/>
      <c r="H26" s="256"/>
      <c r="I26" s="257"/>
    </row>
    <row r="27" spans="1:9" ht="15.8" customHeight="1">
      <c r="A27" s="264"/>
      <c r="B27" s="265"/>
      <c r="C27" s="265"/>
      <c r="D27" s="265"/>
      <c r="E27" s="265"/>
      <c r="F27" s="265"/>
      <c r="G27" s="265"/>
      <c r="H27" s="265"/>
      <c r="I27" s="265"/>
    </row>
    <row r="28" spans="1:9" ht="15.8" customHeight="1">
      <c r="A28" s="266" t="s">
        <v>1175</v>
      </c>
      <c r="B28" s="267"/>
      <c r="C28" s="267"/>
      <c r="D28" s="267"/>
      <c r="E28" s="267"/>
      <c r="F28" s="267"/>
      <c r="G28" s="267"/>
      <c r="H28" s="267"/>
      <c r="I28" s="268">
        <f>SUM(B28:H28)</f>
        <v>0</v>
      </c>
    </row>
    <row r="29" spans="1:9" ht="16.5" customHeight="1" thickBot="1">
      <c r="A29" s="269"/>
      <c r="B29" s="270"/>
      <c r="C29" s="271"/>
      <c r="D29" s="271"/>
      <c r="E29" s="271"/>
      <c r="F29" s="271"/>
      <c r="G29" s="271"/>
      <c r="H29" s="271"/>
      <c r="I29" s="272"/>
    </row>
    <row r="30" spans="1:9" ht="16.5" customHeight="1" thickBot="1">
      <c r="A30" s="273" t="s">
        <v>1176</v>
      </c>
      <c r="B30" s="274"/>
      <c r="I30" s="275"/>
    </row>
    <row r="31" spans="1:9">
      <c r="A31" s="583" t="s">
        <v>1177</v>
      </c>
      <c r="B31" s="499"/>
      <c r="C31" s="499"/>
      <c r="D31" s="499"/>
      <c r="E31" s="499"/>
      <c r="F31" s="499"/>
      <c r="G31" s="499"/>
      <c r="H31" s="499"/>
      <c r="I31" s="499"/>
    </row>
    <row r="32" spans="1:9">
      <c r="A32" s="583" t="s">
        <v>1178</v>
      </c>
      <c r="B32" s="499"/>
      <c r="C32" s="499"/>
      <c r="D32" s="499"/>
      <c r="E32" s="499"/>
      <c r="F32" s="499"/>
      <c r="G32" s="499"/>
      <c r="H32" s="499"/>
      <c r="I32" s="499"/>
    </row>
    <row r="33" spans="1:9" ht="15.05" customHeight="1">
      <c r="A33" s="584" t="s">
        <v>1179</v>
      </c>
      <c r="B33" s="499"/>
      <c r="C33" s="499"/>
      <c r="D33" s="499"/>
      <c r="E33" s="499"/>
      <c r="F33" s="499"/>
      <c r="G33" s="499"/>
      <c r="H33" s="499"/>
      <c r="I33" s="499"/>
    </row>
    <row r="34" spans="1:9">
      <c r="A34" s="501"/>
      <c r="B34" s="499"/>
      <c r="C34" s="499"/>
      <c r="D34" s="499"/>
      <c r="E34" s="499"/>
      <c r="F34" s="499"/>
      <c r="G34" s="499"/>
      <c r="H34" s="499"/>
      <c r="I34" s="499"/>
    </row>
    <row r="35" spans="1:9" ht="15.8" customHeight="1" thickBot="1">
      <c r="A35" s="585"/>
      <c r="B35" s="586"/>
      <c r="C35" s="586"/>
      <c r="D35" s="586"/>
      <c r="F35" s="587"/>
      <c r="G35" s="586"/>
      <c r="H35" s="586"/>
    </row>
    <row r="36" spans="1:9">
      <c r="A36" s="588" t="s">
        <v>1180</v>
      </c>
      <c r="B36" s="499"/>
      <c r="C36" s="499"/>
      <c r="D36" s="499"/>
      <c r="F36" s="588" t="s">
        <v>1181</v>
      </c>
      <c r="G36" s="499"/>
      <c r="H36" s="499"/>
    </row>
  </sheetData>
  <sheetProtection algorithmName="SHA-512" hashValue="vXkPsgSFZZfrkI9PMhn/86bGLS0KtS/cJ79Bh+am8M4wKm1TqRTiEErpF6stal0jkMW196vCC8/RuPBV4yLYVw==" saltValue="2Fo/RbHWNVCPBEocDbhgrw==" spinCount="100000" sheet="1" selectLockedCells="1"/>
  <mergeCells count="19">
    <mergeCell ref="A1:I1"/>
    <mergeCell ref="B2:I2"/>
    <mergeCell ref="B3:F3"/>
    <mergeCell ref="G3:H3"/>
    <mergeCell ref="B4:F4"/>
    <mergeCell ref="G4:H4"/>
    <mergeCell ref="A36:D36"/>
    <mergeCell ref="F36:H36"/>
    <mergeCell ref="A7:I7"/>
    <mergeCell ref="A11:I11"/>
    <mergeCell ref="A15:I15"/>
    <mergeCell ref="A18:I18"/>
    <mergeCell ref="A20:I20"/>
    <mergeCell ref="A23:I23"/>
    <mergeCell ref="A31:I31"/>
    <mergeCell ref="A32:I32"/>
    <mergeCell ref="A33:I34"/>
    <mergeCell ref="A35:D35"/>
    <mergeCell ref="F35:H35"/>
  </mergeCells>
  <hyperlinks>
    <hyperlink ref="A31" r:id="rId1" xr:uid="{572D56D2-4230-415F-96BB-BA0CAEF93997}"/>
    <hyperlink ref="A32" r:id="rId2" display="Cost Comparison Ground Travel Worsheet - to be used to compare most cost effective travel" xr:uid="{82DD36CF-AFEF-4FEE-8C4A-FAD8BFB195E8}"/>
  </hyperlinks>
  <pageMargins left="0.45" right="0.45" top="0.75" bottom="0.15" header="0.3" footer="0.3"/>
  <pageSetup orientation="landscape" r:id="rId3"/>
  <headerFooter>
    <oddHeader>&amp;L&amp;G</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0A9D7-CD79-4AC4-B025-48D239EB5A4D}">
  <dimension ref="A1:L36"/>
  <sheetViews>
    <sheetView showWhiteSpace="0" view="pageLayout" topLeftCell="A7" zoomScaleNormal="100" workbookViewId="0">
      <selection activeCell="H14" sqref="H14"/>
    </sheetView>
  </sheetViews>
  <sheetFormatPr defaultRowHeight="14.45"/>
  <cols>
    <col min="1" max="1" width="28.25" style="3" bestFit="1" customWidth="1"/>
    <col min="2" max="9" width="10.75" customWidth="1"/>
  </cols>
  <sheetData>
    <row r="1" spans="1:12" ht="18.8" customHeight="1" thickBot="1">
      <c r="A1" s="591" t="s">
        <v>1143</v>
      </c>
      <c r="B1" s="499"/>
      <c r="C1" s="499"/>
      <c r="D1" s="499"/>
      <c r="E1" s="499"/>
      <c r="F1" s="499"/>
      <c r="G1" s="499"/>
      <c r="H1" s="499"/>
      <c r="I1" s="499"/>
      <c r="J1" s="241"/>
      <c r="K1" s="241"/>
      <c r="L1" s="241"/>
    </row>
    <row r="2" spans="1:12" ht="14.25" customHeight="1" thickBot="1">
      <c r="A2" s="242" t="s">
        <v>1144</v>
      </c>
      <c r="B2" s="592"/>
      <c r="C2" s="593"/>
      <c r="D2" s="593"/>
      <c r="E2" s="593"/>
      <c r="F2" s="593"/>
      <c r="G2" s="593"/>
      <c r="H2" s="593"/>
      <c r="I2" s="594"/>
    </row>
    <row r="3" spans="1:12" ht="13.5" customHeight="1" thickBot="1">
      <c r="A3" s="243" t="s">
        <v>1145</v>
      </c>
      <c r="B3" s="595"/>
      <c r="C3" s="596"/>
      <c r="D3" s="596"/>
      <c r="E3" s="596"/>
      <c r="F3" s="597"/>
      <c r="G3" s="598" t="s">
        <v>1146</v>
      </c>
      <c r="H3" s="514"/>
      <c r="I3" s="244"/>
    </row>
    <row r="4" spans="1:12" ht="15.05" customHeight="1" thickBot="1">
      <c r="A4" s="243" t="s">
        <v>1147</v>
      </c>
      <c r="B4" s="595"/>
      <c r="C4" s="596"/>
      <c r="D4" s="596"/>
      <c r="E4" s="596"/>
      <c r="F4" s="597"/>
      <c r="G4" s="598" t="s">
        <v>1148</v>
      </c>
      <c r="H4" s="514"/>
      <c r="I4" s="245"/>
    </row>
    <row r="5" spans="1:12" ht="14.25" customHeight="1">
      <c r="A5" s="243"/>
      <c r="B5" s="246" t="s">
        <v>1149</v>
      </c>
      <c r="C5" s="246" t="s">
        <v>1150</v>
      </c>
      <c r="D5" s="246" t="s">
        <v>1151</v>
      </c>
      <c r="E5" s="246" t="s">
        <v>1152</v>
      </c>
      <c r="F5" s="246" t="s">
        <v>1153</v>
      </c>
      <c r="G5" s="246" t="s">
        <v>1154</v>
      </c>
      <c r="H5" s="246" t="s">
        <v>1155</v>
      </c>
      <c r="I5" s="247"/>
      <c r="J5" s="2"/>
      <c r="K5" s="2"/>
    </row>
    <row r="6" spans="1:12" ht="15.8" customHeight="1">
      <c r="A6" s="248" t="s">
        <v>1156</v>
      </c>
      <c r="B6" s="249"/>
      <c r="C6" s="249"/>
      <c r="D6" s="249"/>
      <c r="E6" s="249"/>
      <c r="F6" s="249"/>
      <c r="G6" s="249"/>
      <c r="H6" s="249"/>
      <c r="I6" s="250"/>
    </row>
    <row r="7" spans="1:12" ht="15.8" customHeight="1">
      <c r="A7" s="589" t="s">
        <v>1157</v>
      </c>
      <c r="B7" s="514"/>
      <c r="C7" s="514"/>
      <c r="D7" s="514"/>
      <c r="E7" s="514"/>
      <c r="F7" s="514"/>
      <c r="G7" s="514"/>
      <c r="H7" s="514"/>
      <c r="I7" s="590"/>
    </row>
    <row r="8" spans="1:12" ht="15.8" customHeight="1">
      <c r="A8" s="251" t="s">
        <v>1158</v>
      </c>
      <c r="B8" s="252"/>
      <c r="C8" s="252"/>
      <c r="D8" s="252"/>
      <c r="E8" s="252"/>
      <c r="F8" s="252"/>
      <c r="G8" s="252"/>
      <c r="H8" s="252"/>
      <c r="I8" s="253"/>
    </row>
    <row r="9" spans="1:12" ht="15.8" customHeight="1">
      <c r="A9" s="243" t="s">
        <v>1182</v>
      </c>
      <c r="B9" s="254">
        <f t="shared" ref="B9:H9" si="0">B8*0.575</f>
        <v>0</v>
      </c>
      <c r="C9" s="254">
        <f t="shared" si="0"/>
        <v>0</v>
      </c>
      <c r="D9" s="254">
        <f t="shared" si="0"/>
        <v>0</v>
      </c>
      <c r="E9" s="254">
        <f t="shared" si="0"/>
        <v>0</v>
      </c>
      <c r="F9" s="254">
        <f t="shared" si="0"/>
        <v>0</v>
      </c>
      <c r="G9" s="254">
        <f t="shared" si="0"/>
        <v>0</v>
      </c>
      <c r="H9" s="254">
        <f t="shared" si="0"/>
        <v>0</v>
      </c>
      <c r="I9" s="255"/>
    </row>
    <row r="10" spans="1:12" ht="15.8" customHeight="1">
      <c r="A10" s="243" t="s">
        <v>1159</v>
      </c>
      <c r="B10" s="256"/>
      <c r="C10" s="256"/>
      <c r="D10" s="256"/>
      <c r="E10" s="256"/>
      <c r="F10" s="256"/>
      <c r="G10" s="256"/>
      <c r="H10" s="256"/>
      <c r="I10" s="257"/>
    </row>
    <row r="11" spans="1:12" ht="15.8" customHeight="1">
      <c r="A11" s="589" t="s">
        <v>1160</v>
      </c>
      <c r="B11" s="514"/>
      <c r="C11" s="514"/>
      <c r="D11" s="514"/>
      <c r="E11" s="514"/>
      <c r="F11" s="514"/>
      <c r="G11" s="514"/>
      <c r="H11" s="514"/>
      <c r="I11" s="590"/>
    </row>
    <row r="12" spans="1:12" ht="15.8" customHeight="1">
      <c r="A12" s="243" t="s">
        <v>1161</v>
      </c>
      <c r="B12" s="258"/>
      <c r="C12" s="258"/>
      <c r="D12" s="258"/>
      <c r="E12" s="258"/>
      <c r="F12" s="258"/>
      <c r="G12" s="258"/>
      <c r="H12" s="258"/>
      <c r="I12" s="259"/>
    </row>
    <row r="13" spans="1:12" ht="15.8" customHeight="1">
      <c r="A13" s="248" t="s">
        <v>1162</v>
      </c>
      <c r="B13" s="260"/>
      <c r="C13" s="260"/>
      <c r="D13" s="260"/>
      <c r="E13" s="260"/>
      <c r="F13" s="260"/>
      <c r="G13" s="260"/>
      <c r="H13" s="260"/>
      <c r="I13" s="261"/>
    </row>
    <row r="14" spans="1:12" ht="15.8" customHeight="1">
      <c r="A14" s="248" t="s">
        <v>1163</v>
      </c>
      <c r="B14" s="256"/>
      <c r="C14" s="256"/>
      <c r="D14" s="256"/>
      <c r="E14" s="256"/>
      <c r="F14" s="256"/>
      <c r="G14" s="256"/>
      <c r="H14" s="256"/>
      <c r="I14" s="257"/>
    </row>
    <row r="15" spans="1:12" ht="15.8" customHeight="1">
      <c r="A15" s="589" t="s">
        <v>1164</v>
      </c>
      <c r="B15" s="514"/>
      <c r="C15" s="514"/>
      <c r="D15" s="514"/>
      <c r="E15" s="514"/>
      <c r="F15" s="514"/>
      <c r="G15" s="514"/>
      <c r="H15" s="514"/>
      <c r="I15" s="590"/>
    </row>
    <row r="16" spans="1:12" ht="15.8" customHeight="1">
      <c r="A16" s="251" t="s">
        <v>1165</v>
      </c>
      <c r="B16" s="258"/>
      <c r="C16" s="258"/>
      <c r="D16" s="258"/>
      <c r="E16" s="258"/>
      <c r="F16" s="258"/>
      <c r="G16" s="258"/>
      <c r="H16" s="258"/>
      <c r="I16" s="259"/>
    </row>
    <row r="17" spans="1:9" ht="15.8" customHeight="1">
      <c r="A17" s="248" t="s">
        <v>1166</v>
      </c>
      <c r="B17" s="256"/>
      <c r="C17" s="256"/>
      <c r="D17" s="256"/>
      <c r="E17" s="256"/>
      <c r="F17" s="256"/>
      <c r="G17" s="256"/>
      <c r="H17" s="256"/>
      <c r="I17" s="257"/>
    </row>
    <row r="18" spans="1:9" ht="15.8" customHeight="1">
      <c r="A18" s="589" t="s">
        <v>1167</v>
      </c>
      <c r="B18" s="514"/>
      <c r="C18" s="514"/>
      <c r="D18" s="514"/>
      <c r="E18" s="514"/>
      <c r="F18" s="514"/>
      <c r="G18" s="514"/>
      <c r="H18" s="514"/>
      <c r="I18" s="590"/>
    </row>
    <row r="19" spans="1:9" ht="15.8" customHeight="1">
      <c r="A19" s="262" t="s">
        <v>1168</v>
      </c>
      <c r="B19" s="260"/>
      <c r="C19" s="260"/>
      <c r="D19" s="260"/>
      <c r="E19" s="260"/>
      <c r="F19" s="260"/>
      <c r="G19" s="260"/>
      <c r="H19" s="260"/>
      <c r="I19" s="261"/>
    </row>
    <row r="20" spans="1:9" ht="15.8" customHeight="1">
      <c r="A20" s="589" t="s">
        <v>1169</v>
      </c>
      <c r="B20" s="514"/>
      <c r="C20" s="514"/>
      <c r="D20" s="514"/>
      <c r="E20" s="514"/>
      <c r="F20" s="514"/>
      <c r="G20" s="514"/>
      <c r="H20" s="514"/>
      <c r="I20" s="590"/>
    </row>
    <row r="21" spans="1:9" ht="15.8" customHeight="1">
      <c r="A21" s="251" t="s">
        <v>1170</v>
      </c>
      <c r="B21" s="258"/>
      <c r="C21" s="258"/>
      <c r="D21" s="258"/>
      <c r="E21" s="258"/>
      <c r="F21" s="258"/>
      <c r="G21" s="258"/>
      <c r="H21" s="258"/>
      <c r="I21" s="259"/>
    </row>
    <row r="22" spans="1:9" ht="15.8" customHeight="1">
      <c r="A22" s="248" t="s">
        <v>1166</v>
      </c>
      <c r="B22" s="256"/>
      <c r="C22" s="256"/>
      <c r="D22" s="256"/>
      <c r="E22" s="256"/>
      <c r="F22" s="256"/>
      <c r="G22" s="256"/>
      <c r="H22" s="256"/>
      <c r="I22" s="257"/>
    </row>
    <row r="23" spans="1:9" ht="15.8" customHeight="1">
      <c r="A23" s="589" t="s">
        <v>1171</v>
      </c>
      <c r="B23" s="514"/>
      <c r="C23" s="514"/>
      <c r="D23" s="514"/>
      <c r="E23" s="514"/>
      <c r="F23" s="514"/>
      <c r="G23" s="514"/>
      <c r="H23" s="514"/>
      <c r="I23" s="590"/>
    </row>
    <row r="24" spans="1:9" ht="15.8" customHeight="1">
      <c r="A24" s="251" t="s">
        <v>1172</v>
      </c>
      <c r="B24" s="258"/>
      <c r="C24" s="258"/>
      <c r="D24" s="258"/>
      <c r="E24" s="258"/>
      <c r="F24" s="258"/>
      <c r="G24" s="258"/>
      <c r="H24" s="258"/>
      <c r="I24" s="259"/>
    </row>
    <row r="25" spans="1:9" ht="15.8" customHeight="1">
      <c r="A25" s="243" t="s">
        <v>1173</v>
      </c>
      <c r="B25" s="263"/>
      <c r="C25" s="263"/>
      <c r="D25" s="263"/>
      <c r="E25" s="263"/>
      <c r="F25" s="263"/>
      <c r="G25" s="263"/>
      <c r="H25" s="263"/>
      <c r="I25" s="255"/>
    </row>
    <row r="26" spans="1:9" ht="15.8" customHeight="1">
      <c r="A26" s="248" t="s">
        <v>1174</v>
      </c>
      <c r="B26" s="256"/>
      <c r="C26" s="256"/>
      <c r="D26" s="256"/>
      <c r="E26" s="256"/>
      <c r="F26" s="256"/>
      <c r="G26" s="256"/>
      <c r="H26" s="256"/>
      <c r="I26" s="257"/>
    </row>
    <row r="27" spans="1:9" ht="15.8" customHeight="1">
      <c r="A27" s="264"/>
      <c r="B27" s="265"/>
      <c r="C27" s="265"/>
      <c r="D27" s="265"/>
      <c r="E27" s="265"/>
      <c r="F27" s="265"/>
      <c r="G27" s="265"/>
      <c r="H27" s="265"/>
      <c r="I27" s="265"/>
    </row>
    <row r="28" spans="1:9" ht="15.8" customHeight="1">
      <c r="A28" s="266" t="s">
        <v>1175</v>
      </c>
      <c r="B28" s="267"/>
      <c r="C28" s="267"/>
      <c r="D28" s="267"/>
      <c r="E28" s="267"/>
      <c r="F28" s="267"/>
      <c r="G28" s="267"/>
      <c r="H28" s="267"/>
      <c r="I28" s="268"/>
    </row>
    <row r="29" spans="1:9" ht="16.5" customHeight="1" thickBot="1">
      <c r="A29" s="269"/>
      <c r="B29" s="270"/>
      <c r="C29" s="271"/>
      <c r="D29" s="271"/>
      <c r="E29" s="271"/>
      <c r="F29" s="271"/>
      <c r="G29" s="271"/>
      <c r="H29" s="271"/>
      <c r="I29" s="272"/>
    </row>
    <row r="30" spans="1:9" ht="16.5" customHeight="1" thickBot="1">
      <c r="A30" s="273" t="s">
        <v>1176</v>
      </c>
      <c r="B30" s="274"/>
      <c r="I30" s="275"/>
    </row>
    <row r="31" spans="1:9">
      <c r="A31" s="583" t="s">
        <v>1177</v>
      </c>
      <c r="B31" s="499"/>
      <c r="C31" s="499"/>
      <c r="D31" s="499"/>
      <c r="E31" s="499"/>
      <c r="F31" s="499"/>
      <c r="G31" s="499"/>
      <c r="H31" s="499"/>
      <c r="I31" s="499"/>
    </row>
    <row r="32" spans="1:9">
      <c r="A32" s="583" t="s">
        <v>1178</v>
      </c>
      <c r="B32" s="499"/>
      <c r="C32" s="499"/>
      <c r="D32" s="499"/>
      <c r="E32" s="499"/>
      <c r="F32" s="499"/>
      <c r="G32" s="499"/>
      <c r="H32" s="499"/>
      <c r="I32" s="499"/>
    </row>
    <row r="33" spans="1:9" ht="15.05" customHeight="1">
      <c r="A33" s="584" t="s">
        <v>1179</v>
      </c>
      <c r="B33" s="499"/>
      <c r="C33" s="499"/>
      <c r="D33" s="499"/>
      <c r="E33" s="499"/>
      <c r="F33" s="499"/>
      <c r="G33" s="499"/>
      <c r="H33" s="499"/>
      <c r="I33" s="499"/>
    </row>
    <row r="34" spans="1:9">
      <c r="A34" s="501"/>
      <c r="B34" s="499"/>
      <c r="C34" s="499"/>
      <c r="D34" s="499"/>
      <c r="E34" s="499"/>
      <c r="F34" s="499"/>
      <c r="G34" s="499"/>
      <c r="H34" s="499"/>
      <c r="I34" s="499"/>
    </row>
    <row r="35" spans="1:9" ht="15.8" customHeight="1" thickBot="1">
      <c r="A35" s="585"/>
      <c r="B35" s="586"/>
      <c r="C35" s="586"/>
      <c r="D35" s="586"/>
      <c r="F35" s="587"/>
      <c r="G35" s="586"/>
      <c r="H35" s="586"/>
    </row>
    <row r="36" spans="1:9">
      <c r="A36" s="588" t="s">
        <v>1180</v>
      </c>
      <c r="B36" s="499"/>
      <c r="C36" s="499"/>
      <c r="D36" s="499"/>
      <c r="F36" s="588" t="s">
        <v>1181</v>
      </c>
      <c r="G36" s="499"/>
      <c r="H36" s="499"/>
    </row>
  </sheetData>
  <sheetProtection algorithmName="SHA-512" hashValue="vXkPsgSFZZfrkI9PMhn/86bGLS0KtS/cJ79Bh+am8M4wKm1TqRTiEErpF6stal0jkMW196vCC8/RuPBV4yLYVw==" saltValue="2Fo/RbHWNVCPBEocDbhgrw==" spinCount="100000" sheet="1" selectLockedCells="1"/>
  <mergeCells count="19">
    <mergeCell ref="A1:I1"/>
    <mergeCell ref="B2:I2"/>
    <mergeCell ref="B3:F3"/>
    <mergeCell ref="G3:H3"/>
    <mergeCell ref="B4:F4"/>
    <mergeCell ref="G4:H4"/>
    <mergeCell ref="A36:D36"/>
    <mergeCell ref="F36:H36"/>
    <mergeCell ref="A7:I7"/>
    <mergeCell ref="A11:I11"/>
    <mergeCell ref="A15:I15"/>
    <mergeCell ref="A18:I18"/>
    <mergeCell ref="A20:I20"/>
    <mergeCell ref="A23:I23"/>
    <mergeCell ref="A31:I31"/>
    <mergeCell ref="A32:I32"/>
    <mergeCell ref="A33:I34"/>
    <mergeCell ref="A35:D35"/>
    <mergeCell ref="F35:H35"/>
  </mergeCells>
  <hyperlinks>
    <hyperlink ref="A31" r:id="rId1" xr:uid="{53A51997-DCDD-4E90-8C8F-F0747631709E}"/>
    <hyperlink ref="A32" r:id="rId2" display="Cost Comparison Ground Travel Worsheet - to be used to compare most cost effective travel" xr:uid="{C134E4F3-1937-4F39-8F2F-0708389E375C}"/>
  </hyperlinks>
  <pageMargins left="0.45" right="0.45" top="0.75" bottom="0.15" header="0.3" footer="0.3"/>
  <pageSetup orientation="landscape" r:id="rId3"/>
  <headerFooter>
    <oddHeader>&amp;L&amp;G</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C6756-CEE0-402D-8EE7-B8734CEB0223}">
  <dimension ref="A1:AD47"/>
  <sheetViews>
    <sheetView zoomScaleNormal="100" workbookViewId="0">
      <selection activeCell="A2" sqref="A2"/>
    </sheetView>
  </sheetViews>
  <sheetFormatPr defaultColWidth="9.1484375" defaultRowHeight="12.55"/>
  <cols>
    <col min="1" max="1" width="36.75" style="283" customWidth="1"/>
    <col min="2" max="2" width="11.75" style="283" customWidth="1"/>
    <col min="3" max="3" width="13.546875" style="283" customWidth="1"/>
    <col min="4" max="4" width="10.75" style="283" customWidth="1"/>
    <col min="5" max="5" width="14.546875" style="283" customWidth="1"/>
    <col min="6" max="6" width="10.75" style="283" customWidth="1"/>
    <col min="7" max="7" width="13.3984375" style="283" customWidth="1"/>
    <col min="8" max="8" width="10.75" style="283" customWidth="1"/>
    <col min="9" max="9" width="13.3984375" style="280" customWidth="1"/>
    <col min="10" max="17" width="9.1484375" style="280" customWidth="1"/>
    <col min="18" max="18" width="10.25" style="280" customWidth="1"/>
    <col min="19" max="19" width="9.1484375" style="280" customWidth="1"/>
    <col min="20" max="16384" width="9.1484375" style="280"/>
  </cols>
  <sheetData>
    <row r="1" spans="1:30" ht="18.8" customHeight="1">
      <c r="A1" s="277" t="s">
        <v>1183</v>
      </c>
      <c r="B1" s="278"/>
      <c r="C1" s="278"/>
      <c r="D1" s="279"/>
      <c r="E1" s="279"/>
      <c r="F1" s="279"/>
      <c r="G1" s="279"/>
      <c r="H1" s="279"/>
    </row>
    <row r="2" spans="1:30" ht="15.8" customHeight="1">
      <c r="A2" s="281" t="s">
        <v>1184</v>
      </c>
      <c r="B2" s="278"/>
      <c r="C2" s="278"/>
      <c r="D2" s="279"/>
      <c r="E2" s="279"/>
      <c r="F2" s="279"/>
      <c r="G2" s="279"/>
      <c r="H2" s="279"/>
    </row>
    <row r="3" spans="1:30" ht="12.8">
      <c r="A3" s="282"/>
      <c r="B3" s="282"/>
      <c r="C3" s="282"/>
      <c r="D3" s="602"/>
      <c r="E3" s="600"/>
      <c r="F3" s="600"/>
      <c r="G3" s="600"/>
      <c r="H3" s="600"/>
    </row>
    <row r="4" spans="1:30" ht="18" customHeight="1" thickBot="1">
      <c r="A4" s="284"/>
      <c r="B4" s="284"/>
      <c r="C4" s="284"/>
      <c r="D4" s="285"/>
      <c r="E4" s="285"/>
      <c r="F4" s="286"/>
      <c r="G4" s="287"/>
      <c r="H4" s="288"/>
      <c r="I4" s="289" t="s">
        <v>1185</v>
      </c>
      <c r="J4" s="290"/>
      <c r="K4" s="290"/>
      <c r="L4" s="290"/>
      <c r="M4" s="290"/>
      <c r="N4" s="290"/>
      <c r="O4" s="290"/>
      <c r="P4" s="290"/>
      <c r="Q4" s="290"/>
      <c r="R4" s="290"/>
      <c r="T4" s="290"/>
      <c r="U4" s="290"/>
      <c r="V4" s="290"/>
      <c r="W4" s="290"/>
      <c r="X4" s="290"/>
      <c r="Z4" s="290"/>
      <c r="AA4" s="290"/>
      <c r="AB4" s="290"/>
      <c r="AC4" s="290"/>
      <c r="AD4" s="290"/>
    </row>
    <row r="5" spans="1:30" ht="16.5" customHeight="1">
      <c r="A5" s="291"/>
      <c r="B5" s="603">
        <v>2016</v>
      </c>
      <c r="C5" s="604"/>
      <c r="D5" s="605" t="s">
        <v>1186</v>
      </c>
      <c r="E5" s="604"/>
      <c r="F5" s="605" t="s">
        <v>1187</v>
      </c>
      <c r="G5" s="604"/>
      <c r="H5" s="605" t="s">
        <v>1188</v>
      </c>
      <c r="I5" s="604"/>
      <c r="J5" s="292"/>
      <c r="K5" s="292"/>
      <c r="L5" s="293"/>
      <c r="M5" s="292"/>
      <c r="N5" s="292"/>
      <c r="O5" s="292"/>
      <c r="P5" s="292"/>
      <c r="Q5" s="292"/>
      <c r="R5" s="294"/>
      <c r="T5" s="292"/>
      <c r="U5" s="292"/>
      <c r="V5" s="292"/>
      <c r="W5" s="292"/>
      <c r="X5" s="294"/>
      <c r="Z5" s="292"/>
      <c r="AA5" s="292"/>
      <c r="AB5" s="292"/>
      <c r="AC5" s="292"/>
      <c r="AD5" s="294"/>
    </row>
    <row r="6" spans="1:30" ht="14.25" customHeight="1">
      <c r="A6" s="295"/>
      <c r="B6" s="296" t="s">
        <v>1189</v>
      </c>
      <c r="C6" s="296" t="s">
        <v>1190</v>
      </c>
      <c r="D6" s="296" t="s">
        <v>1189</v>
      </c>
      <c r="E6" s="296" t="s">
        <v>1190</v>
      </c>
      <c r="F6" s="296" t="s">
        <v>1189</v>
      </c>
      <c r="G6" s="296" t="s">
        <v>1190</v>
      </c>
      <c r="H6" s="296" t="s">
        <v>1189</v>
      </c>
      <c r="I6" s="296" t="s">
        <v>1190</v>
      </c>
      <c r="J6" s="292"/>
      <c r="K6" s="292"/>
      <c r="L6" s="293"/>
      <c r="M6" s="292"/>
      <c r="N6" s="292"/>
      <c r="O6" s="292"/>
      <c r="P6" s="292"/>
      <c r="Q6" s="292"/>
      <c r="R6" s="294"/>
      <c r="T6" s="292"/>
      <c r="U6" s="292"/>
      <c r="V6" s="292"/>
      <c r="W6" s="292"/>
      <c r="X6" s="294"/>
      <c r="Z6" s="292"/>
      <c r="AA6" s="292"/>
      <c r="AB6" s="292"/>
      <c r="AC6" s="292"/>
      <c r="AD6" s="294"/>
    </row>
    <row r="7" spans="1:30" ht="13.15" customHeight="1">
      <c r="A7" s="297"/>
      <c r="B7" s="298"/>
      <c r="C7" s="298"/>
      <c r="D7" s="299"/>
      <c r="E7" s="299"/>
      <c r="F7" s="299"/>
      <c r="G7" s="299"/>
      <c r="H7" s="299"/>
      <c r="I7" s="292"/>
      <c r="J7" s="292"/>
      <c r="K7" s="292"/>
      <c r="L7" s="293"/>
      <c r="M7" s="292"/>
      <c r="N7" s="292"/>
      <c r="O7" s="292"/>
      <c r="P7" s="292"/>
      <c r="Q7" s="292"/>
      <c r="R7" s="294"/>
      <c r="T7" s="292"/>
      <c r="U7" s="292"/>
      <c r="V7" s="292"/>
      <c r="W7" s="292"/>
      <c r="X7" s="294"/>
      <c r="Z7" s="292"/>
      <c r="AA7" s="292"/>
      <c r="AB7" s="292"/>
      <c r="AC7" s="292"/>
      <c r="AD7" s="294"/>
    </row>
    <row r="8" spans="1:30" ht="12.8">
      <c r="A8" s="300" t="s">
        <v>1191</v>
      </c>
      <c r="B8" s="301">
        <v>70</v>
      </c>
      <c r="C8" s="302">
        <v>1</v>
      </c>
      <c r="D8" s="301">
        <v>125</v>
      </c>
      <c r="E8" s="303" t="s">
        <v>1192</v>
      </c>
      <c r="F8" s="304" t="s">
        <v>1193</v>
      </c>
      <c r="G8" s="303" t="s">
        <v>1192</v>
      </c>
      <c r="H8" s="304" t="s">
        <v>1194</v>
      </c>
      <c r="I8" s="303" t="s">
        <v>1192</v>
      </c>
      <c r="J8" s="292"/>
      <c r="K8" s="292"/>
      <c r="L8" s="293"/>
      <c r="M8" s="292"/>
      <c r="N8" s="292"/>
      <c r="O8" s="292"/>
      <c r="P8" s="292"/>
      <c r="Q8" s="292"/>
      <c r="R8" s="294"/>
      <c r="T8" s="292"/>
      <c r="U8" s="292"/>
      <c r="V8" s="292"/>
      <c r="W8" s="292"/>
      <c r="X8" s="294"/>
      <c r="Z8" s="292"/>
      <c r="AA8" s="292"/>
      <c r="AB8" s="292"/>
      <c r="AC8" s="292"/>
      <c r="AD8" s="294"/>
    </row>
    <row r="9" spans="1:30" ht="13.15" customHeight="1">
      <c r="A9" s="291"/>
      <c r="B9" s="305"/>
      <c r="C9" s="306"/>
      <c r="D9" s="305"/>
      <c r="E9" s="305"/>
      <c r="F9" s="307"/>
      <c r="G9" s="307"/>
      <c r="H9" s="307"/>
      <c r="I9" s="308"/>
      <c r="J9" s="292"/>
      <c r="K9" s="292"/>
      <c r="L9" s="293"/>
      <c r="M9" s="292"/>
      <c r="N9" s="292"/>
      <c r="O9" s="292"/>
      <c r="P9" s="292"/>
      <c r="Q9" s="292"/>
      <c r="R9" s="294"/>
      <c r="T9" s="292"/>
      <c r="U9" s="292"/>
      <c r="V9" s="292"/>
      <c r="W9" s="292"/>
      <c r="X9" s="294"/>
      <c r="Z9" s="292"/>
      <c r="AA9" s="292"/>
      <c r="AB9" s="292"/>
      <c r="AC9" s="292"/>
      <c r="AD9" s="294"/>
    </row>
    <row r="10" spans="1:30" ht="12.75" customHeight="1">
      <c r="A10" s="309"/>
      <c r="B10" s="310"/>
      <c r="C10" s="311"/>
      <c r="D10" s="312"/>
      <c r="E10" s="312"/>
      <c r="F10" s="312"/>
      <c r="G10" s="312"/>
      <c r="H10" s="312"/>
      <c r="I10" s="292"/>
      <c r="J10" s="292"/>
      <c r="K10" s="292"/>
      <c r="L10" s="290"/>
      <c r="M10" s="292"/>
      <c r="N10" s="292"/>
      <c r="O10" s="292"/>
      <c r="P10" s="292"/>
      <c r="Q10" s="292"/>
      <c r="R10" s="294"/>
      <c r="T10" s="292"/>
      <c r="U10" s="292"/>
      <c r="V10" s="292"/>
      <c r="W10" s="292"/>
      <c r="X10" s="294"/>
      <c r="Z10" s="292"/>
      <c r="AA10" s="292"/>
      <c r="AB10" s="292"/>
      <c r="AC10" s="292"/>
      <c r="AD10" s="294"/>
    </row>
    <row r="11" spans="1:30" ht="15.05" customHeight="1">
      <c r="A11" s="300" t="s">
        <v>1195</v>
      </c>
      <c r="B11" s="313"/>
      <c r="C11" s="314"/>
      <c r="D11" s="313"/>
      <c r="E11" s="315"/>
      <c r="F11" s="315"/>
      <c r="G11" s="315"/>
      <c r="H11" s="315"/>
      <c r="I11" s="292"/>
      <c r="J11" s="292"/>
      <c r="K11" s="292"/>
      <c r="L11" s="293"/>
      <c r="M11" s="292"/>
      <c r="N11" s="292"/>
      <c r="O11" s="292"/>
      <c r="P11" s="292"/>
      <c r="Q11" s="292"/>
      <c r="R11" s="294"/>
      <c r="T11" s="292"/>
      <c r="U11" s="292"/>
      <c r="V11" s="292"/>
      <c r="W11" s="292"/>
      <c r="X11" s="294"/>
      <c r="Z11" s="292"/>
      <c r="AA11" s="292"/>
      <c r="AB11" s="292"/>
      <c r="AC11" s="292"/>
      <c r="AD11" s="294"/>
    </row>
    <row r="12" spans="1:30">
      <c r="B12" s="301"/>
      <c r="C12" s="316"/>
      <c r="D12" s="301"/>
      <c r="E12" s="301"/>
      <c r="F12" s="317"/>
      <c r="G12" s="318"/>
      <c r="H12" s="318"/>
    </row>
    <row r="13" spans="1:30">
      <c r="A13" s="319" t="s">
        <v>1196</v>
      </c>
      <c r="B13" s="320">
        <v>52</v>
      </c>
      <c r="C13" s="321">
        <v>0.79</v>
      </c>
      <c r="D13" s="320">
        <v>99</v>
      </c>
      <c r="E13" s="321">
        <v>0.81</v>
      </c>
      <c r="F13" s="320">
        <v>111</v>
      </c>
      <c r="G13" s="321">
        <v>0.83</v>
      </c>
      <c r="H13" s="320">
        <v>129</v>
      </c>
      <c r="I13" s="322">
        <f>H13/SUM($H$13:$H$14)</f>
        <v>0.80124223602484468</v>
      </c>
      <c r="J13" s="323"/>
    </row>
    <row r="14" spans="1:30">
      <c r="A14" s="319" t="s">
        <v>1197</v>
      </c>
      <c r="B14" s="320">
        <v>14</v>
      </c>
      <c r="C14" s="321">
        <v>0.21</v>
      </c>
      <c r="D14" s="320">
        <v>23</v>
      </c>
      <c r="E14" s="321">
        <v>0.19</v>
      </c>
      <c r="F14" s="320">
        <v>23</v>
      </c>
      <c r="G14" s="321">
        <v>0.1654676258992806</v>
      </c>
      <c r="H14" s="320">
        <v>32</v>
      </c>
      <c r="I14" s="322">
        <f>H14/SUM($H$13:$H$14)</f>
        <v>0.19875776397515527</v>
      </c>
      <c r="J14" s="323"/>
    </row>
    <row r="15" spans="1:30" ht="12.75" customHeight="1">
      <c r="A15" s="319" t="s">
        <v>1198</v>
      </c>
      <c r="B15" s="301">
        <v>4</v>
      </c>
      <c r="C15" s="324" t="s">
        <v>677</v>
      </c>
      <c r="D15" s="301">
        <v>3</v>
      </c>
      <c r="E15" s="324" t="s">
        <v>677</v>
      </c>
      <c r="F15" s="317">
        <v>5</v>
      </c>
      <c r="G15" s="324" t="s">
        <v>677</v>
      </c>
      <c r="H15" s="318">
        <v>2</v>
      </c>
      <c r="I15" s="324" t="s">
        <v>677</v>
      </c>
    </row>
    <row r="16" spans="1:30" ht="12.75" customHeight="1">
      <c r="A16" s="325"/>
      <c r="B16" s="326"/>
      <c r="C16" s="327"/>
      <c r="D16" s="326"/>
      <c r="E16" s="327"/>
      <c r="F16" s="328"/>
      <c r="G16" s="329"/>
      <c r="H16" s="329"/>
      <c r="I16" s="330"/>
    </row>
    <row r="17" spans="1:11" ht="12.75" customHeight="1">
      <c r="B17" s="301"/>
      <c r="C17" s="316"/>
      <c r="D17" s="301"/>
      <c r="E17" s="316"/>
      <c r="F17" s="317"/>
      <c r="G17" s="317"/>
      <c r="H17" s="317"/>
    </row>
    <row r="18" spans="1:11" ht="15.05" customHeight="1">
      <c r="A18" s="300" t="s">
        <v>689</v>
      </c>
      <c r="B18" s="331"/>
      <c r="C18" s="332"/>
      <c r="D18" s="331"/>
      <c r="E18" s="333"/>
      <c r="F18" s="334"/>
      <c r="G18" s="335"/>
      <c r="H18" s="335"/>
    </row>
    <row r="19" spans="1:11">
      <c r="B19" s="301"/>
      <c r="C19" s="316"/>
      <c r="D19" s="301"/>
      <c r="E19" s="316"/>
      <c r="F19" s="317"/>
      <c r="G19" s="317"/>
      <c r="H19" s="317"/>
    </row>
    <row r="20" spans="1:11">
      <c r="A20" s="319" t="s">
        <v>1199</v>
      </c>
      <c r="B20" s="320">
        <v>0</v>
      </c>
      <c r="C20" s="321">
        <v>0</v>
      </c>
      <c r="D20" s="320">
        <v>3</v>
      </c>
      <c r="E20" s="321">
        <v>0.02</v>
      </c>
      <c r="F20" s="320">
        <v>3</v>
      </c>
      <c r="G20" s="321">
        <v>0.02</v>
      </c>
      <c r="H20" s="336">
        <v>3</v>
      </c>
      <c r="I20" s="322">
        <f t="shared" ref="I20:I25" si="0">H20/SUM($H$20:$H$25)</f>
        <v>1.8404907975460124E-2</v>
      </c>
      <c r="K20" s="337"/>
    </row>
    <row r="21" spans="1:11">
      <c r="A21" s="319" t="s">
        <v>1200</v>
      </c>
      <c r="B21" s="320">
        <v>16</v>
      </c>
      <c r="C21" s="321">
        <v>0.2318840579710145</v>
      </c>
      <c r="D21" s="320">
        <v>31</v>
      </c>
      <c r="E21" s="321">
        <v>0.25</v>
      </c>
      <c r="F21" s="320">
        <v>31</v>
      </c>
      <c r="G21" s="321">
        <v>0.22</v>
      </c>
      <c r="H21" s="336">
        <v>47</v>
      </c>
      <c r="I21" s="322">
        <f t="shared" si="0"/>
        <v>0.28834355828220859</v>
      </c>
      <c r="K21" s="337"/>
    </row>
    <row r="22" spans="1:11">
      <c r="A22" s="319" t="s">
        <v>1201</v>
      </c>
      <c r="B22" s="320">
        <v>22</v>
      </c>
      <c r="C22" s="321">
        <v>0.3188405797101449</v>
      </c>
      <c r="D22" s="320">
        <v>32</v>
      </c>
      <c r="E22" s="321">
        <v>0.26</v>
      </c>
      <c r="F22" s="320">
        <v>39</v>
      </c>
      <c r="G22" s="321">
        <v>0.28000000000000003</v>
      </c>
      <c r="H22" s="336">
        <v>38</v>
      </c>
      <c r="I22" s="322">
        <f t="shared" si="0"/>
        <v>0.23312883435582821</v>
      </c>
      <c r="K22" s="337"/>
    </row>
    <row r="23" spans="1:11">
      <c r="A23" s="319" t="s">
        <v>1202</v>
      </c>
      <c r="B23" s="320">
        <v>14</v>
      </c>
      <c r="C23" s="321">
        <v>0.20289855072463769</v>
      </c>
      <c r="D23" s="320">
        <v>26</v>
      </c>
      <c r="E23" s="321">
        <v>0.21</v>
      </c>
      <c r="F23" s="320">
        <v>30</v>
      </c>
      <c r="G23" s="321">
        <v>0.22</v>
      </c>
      <c r="H23" s="336">
        <v>37</v>
      </c>
      <c r="I23" s="322">
        <f t="shared" si="0"/>
        <v>0.22699386503067484</v>
      </c>
      <c r="K23" s="337"/>
    </row>
    <row r="24" spans="1:11">
      <c r="A24" s="319" t="s">
        <v>1203</v>
      </c>
      <c r="B24" s="320">
        <v>14</v>
      </c>
      <c r="C24" s="321">
        <v>0.20289855072463769</v>
      </c>
      <c r="D24" s="320">
        <v>27</v>
      </c>
      <c r="E24" s="321">
        <v>0.22</v>
      </c>
      <c r="F24" s="320">
        <v>29</v>
      </c>
      <c r="G24" s="321">
        <v>0.21</v>
      </c>
      <c r="H24" s="336">
        <v>31</v>
      </c>
      <c r="I24" s="322">
        <f t="shared" si="0"/>
        <v>0.19018404907975461</v>
      </c>
      <c r="K24" s="337"/>
    </row>
    <row r="25" spans="1:11">
      <c r="A25" s="319" t="s">
        <v>1204</v>
      </c>
      <c r="B25" s="320">
        <v>3</v>
      </c>
      <c r="C25" s="321">
        <v>4.3478260869565223E-2</v>
      </c>
      <c r="D25" s="320">
        <v>6</v>
      </c>
      <c r="E25" s="321">
        <v>0.05</v>
      </c>
      <c r="F25" s="320">
        <v>7</v>
      </c>
      <c r="G25" s="321">
        <v>0.05</v>
      </c>
      <c r="H25" s="336">
        <v>7</v>
      </c>
      <c r="I25" s="322">
        <f t="shared" si="0"/>
        <v>4.2944785276073622E-2</v>
      </c>
      <c r="K25" s="337"/>
    </row>
    <row r="26" spans="1:11">
      <c r="A26" s="319" t="s">
        <v>1198</v>
      </c>
      <c r="B26" s="320">
        <v>1</v>
      </c>
      <c r="C26" s="324" t="s">
        <v>677</v>
      </c>
      <c r="D26" s="320">
        <v>0</v>
      </c>
      <c r="E26" s="324" t="s">
        <v>677</v>
      </c>
      <c r="F26" s="320">
        <v>0</v>
      </c>
      <c r="G26" s="324" t="s">
        <v>677</v>
      </c>
      <c r="H26" s="336">
        <v>0</v>
      </c>
      <c r="I26" s="324" t="s">
        <v>677</v>
      </c>
    </row>
    <row r="27" spans="1:11" ht="12.75" customHeight="1">
      <c r="A27" s="325"/>
      <c r="B27" s="338"/>
      <c r="C27" s="339"/>
      <c r="D27" s="326"/>
      <c r="E27" s="327"/>
      <c r="F27" s="328"/>
      <c r="G27" s="329"/>
      <c r="H27" s="329"/>
      <c r="I27" s="330"/>
    </row>
    <row r="28" spans="1:11" ht="12.75" customHeight="1">
      <c r="A28" s="319"/>
      <c r="B28" s="340"/>
      <c r="C28" s="341"/>
      <c r="D28" s="301"/>
      <c r="E28" s="316"/>
      <c r="F28" s="317"/>
      <c r="G28" s="317"/>
      <c r="H28" s="317"/>
    </row>
    <row r="29" spans="1:11" ht="15.05" customHeight="1">
      <c r="A29" s="300" t="s">
        <v>1205</v>
      </c>
      <c r="B29" s="331"/>
      <c r="C29" s="332"/>
      <c r="D29" s="331"/>
      <c r="E29" s="333"/>
      <c r="F29" s="334"/>
      <c r="G29" s="335"/>
      <c r="H29" s="335"/>
    </row>
    <row r="30" spans="1:11">
      <c r="A30" s="280"/>
      <c r="B30" s="301"/>
      <c r="C30" s="316"/>
      <c r="D30" s="301"/>
      <c r="E30" s="316"/>
      <c r="F30" s="317"/>
      <c r="G30" s="317"/>
      <c r="H30" s="317"/>
    </row>
    <row r="31" spans="1:11">
      <c r="A31" s="319" t="s">
        <v>1206</v>
      </c>
      <c r="B31" s="320">
        <v>61</v>
      </c>
      <c r="C31" s="321">
        <v>0.88</v>
      </c>
      <c r="D31" s="320">
        <v>113</v>
      </c>
      <c r="E31" s="321">
        <v>0.9</v>
      </c>
      <c r="F31" s="336">
        <v>128</v>
      </c>
      <c r="G31" s="342">
        <v>0.93</v>
      </c>
      <c r="H31" s="336">
        <v>152</v>
      </c>
      <c r="I31" s="322">
        <f>H31/SUM($H$31:$H$32)</f>
        <v>0.93827160493827155</v>
      </c>
    </row>
    <row r="32" spans="1:11">
      <c r="A32" s="319" t="s">
        <v>1207</v>
      </c>
      <c r="B32" s="320">
        <v>8</v>
      </c>
      <c r="C32" s="321">
        <v>0.12</v>
      </c>
      <c r="D32" s="320">
        <v>12</v>
      </c>
      <c r="E32" s="321">
        <v>0.1</v>
      </c>
      <c r="F32" s="336">
        <v>10</v>
      </c>
      <c r="G32" s="342">
        <v>7.0000000000000007E-2</v>
      </c>
      <c r="H32" s="336">
        <v>10</v>
      </c>
      <c r="I32" s="322">
        <f>H32/SUM($H$31:$H$32)</f>
        <v>6.1728395061728392E-2</v>
      </c>
    </row>
    <row r="33" spans="1:9">
      <c r="A33" s="319" t="s">
        <v>1208</v>
      </c>
      <c r="B33" s="320">
        <v>1</v>
      </c>
      <c r="C33" s="321"/>
      <c r="D33" s="320">
        <v>0</v>
      </c>
      <c r="E33" s="324" t="s">
        <v>677</v>
      </c>
      <c r="F33" s="336">
        <v>1</v>
      </c>
      <c r="G33" s="324" t="s">
        <v>677</v>
      </c>
      <c r="H33" s="336">
        <v>1</v>
      </c>
      <c r="I33" s="324" t="s">
        <v>677</v>
      </c>
    </row>
    <row r="34" spans="1:9" ht="13.5" customHeight="1" thickBot="1">
      <c r="A34" s="343"/>
      <c r="B34" s="344"/>
      <c r="C34" s="345"/>
      <c r="D34" s="346"/>
      <c r="E34" s="347"/>
      <c r="F34" s="346"/>
      <c r="G34" s="348"/>
      <c r="H34" s="348"/>
      <c r="I34" s="287"/>
    </row>
    <row r="35" spans="1:9">
      <c r="A35" s="319"/>
      <c r="B35" s="349"/>
      <c r="C35" s="350"/>
      <c r="D35" s="292"/>
      <c r="E35" s="351"/>
      <c r="F35" s="292"/>
      <c r="G35" s="352"/>
      <c r="H35" s="352"/>
    </row>
    <row r="36" spans="1:9">
      <c r="A36" s="606" t="s">
        <v>1209</v>
      </c>
      <c r="B36" s="600"/>
      <c r="C36" s="600"/>
      <c r="D36" s="600"/>
      <c r="E36" s="600"/>
      <c r="F36" s="600"/>
      <c r="G36" s="600"/>
      <c r="H36" s="352"/>
    </row>
    <row r="37" spans="1:9">
      <c r="B37" s="280"/>
      <c r="C37" s="280"/>
      <c r="D37" s="292"/>
      <c r="E37" s="292"/>
      <c r="F37" s="292"/>
      <c r="G37" s="292"/>
      <c r="H37" s="292"/>
    </row>
    <row r="38" spans="1:9" ht="27.05" customHeight="1">
      <c r="A38" s="599" t="s">
        <v>1210</v>
      </c>
      <c r="B38" s="600"/>
      <c r="C38" s="600"/>
      <c r="D38" s="600"/>
      <c r="E38" s="600"/>
      <c r="F38" s="600"/>
      <c r="G38" s="600"/>
      <c r="H38" s="600"/>
      <c r="I38" s="601"/>
    </row>
    <row r="39" spans="1:9" ht="27.05" customHeight="1">
      <c r="A39" s="599" t="s">
        <v>1211</v>
      </c>
      <c r="B39" s="600"/>
      <c r="C39" s="600"/>
      <c r="D39" s="600"/>
      <c r="E39" s="600"/>
      <c r="F39" s="600"/>
      <c r="G39" s="600"/>
      <c r="H39" s="600"/>
      <c r="I39" s="601"/>
    </row>
    <row r="40" spans="1:9" ht="13.15" customHeight="1">
      <c r="A40" s="599" t="s">
        <v>1212</v>
      </c>
      <c r="B40" s="600"/>
      <c r="C40" s="600"/>
      <c r="D40" s="600"/>
      <c r="E40" s="600"/>
      <c r="F40" s="600"/>
      <c r="G40" s="600"/>
      <c r="H40" s="600"/>
      <c r="I40" s="601"/>
    </row>
    <row r="41" spans="1:9" ht="42" customHeight="1">
      <c r="A41" s="599" t="s">
        <v>1213</v>
      </c>
      <c r="B41" s="600"/>
      <c r="C41" s="600"/>
      <c r="D41" s="600"/>
      <c r="E41" s="600"/>
      <c r="F41" s="600"/>
      <c r="G41" s="600"/>
      <c r="H41" s="600"/>
      <c r="I41" s="601"/>
    </row>
    <row r="42" spans="1:9" ht="12.75" customHeight="1">
      <c r="A42" s="353"/>
      <c r="B42" s="353"/>
      <c r="C42" s="353"/>
      <c r="D42" s="353"/>
      <c r="E42" s="353"/>
      <c r="F42" s="353"/>
      <c r="G42" s="353"/>
      <c r="H42" s="353"/>
      <c r="I42" s="353"/>
    </row>
    <row r="43" spans="1:9">
      <c r="A43" s="353"/>
      <c r="B43" s="353"/>
      <c r="C43" s="353"/>
      <c r="D43" s="353"/>
      <c r="E43" s="353"/>
      <c r="F43" s="353"/>
      <c r="G43" s="353"/>
      <c r="H43" s="353"/>
      <c r="I43" s="353"/>
    </row>
    <row r="44" spans="1:9">
      <c r="A44" s="280"/>
      <c r="B44" s="280"/>
      <c r="C44" s="280"/>
      <c r="D44" s="280"/>
      <c r="E44" s="280"/>
      <c r="F44" s="280"/>
      <c r="G44" s="280"/>
      <c r="H44" s="280"/>
    </row>
    <row r="45" spans="1:9">
      <c r="A45" s="280"/>
      <c r="B45" s="280"/>
      <c r="C45" s="280"/>
      <c r="D45" s="280"/>
      <c r="E45" s="280"/>
      <c r="F45" s="280"/>
      <c r="G45" s="280"/>
      <c r="H45" s="280"/>
    </row>
    <row r="46" spans="1:9">
      <c r="A46" s="354"/>
    </row>
    <row r="47" spans="1:9">
      <c r="A47" s="280"/>
    </row>
  </sheetData>
  <mergeCells count="10">
    <mergeCell ref="A38:I38"/>
    <mergeCell ref="A39:I39"/>
    <mergeCell ref="A40:I40"/>
    <mergeCell ref="A41:I41"/>
    <mergeCell ref="D3:H3"/>
    <mergeCell ref="B5:C5"/>
    <mergeCell ref="D5:E5"/>
    <mergeCell ref="F5:G5"/>
    <mergeCell ref="H5:I5"/>
    <mergeCell ref="A36:G36"/>
  </mergeCells>
  <hyperlinks>
    <hyperlink ref="A2" location="Contents!A1" display="back to contents" xr:uid="{2E84358A-CB13-430A-9522-50AC2A31C925}"/>
  </hyperlinks>
  <pageMargins left="0.7" right="0.7" top="0.75" bottom="0.75" header="0.3" footer="0.3"/>
  <pageSetup paperSize="9" scale="6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125E9-F5A6-480C-B5A2-B0EB1E4988C7}">
  <dimension ref="A1:Z36"/>
  <sheetViews>
    <sheetView workbookViewId="0">
      <selection activeCell="A2" sqref="A2"/>
    </sheetView>
  </sheetViews>
  <sheetFormatPr defaultColWidth="9.1484375" defaultRowHeight="12.55"/>
  <cols>
    <col min="1" max="1" width="36.75" style="283" customWidth="1"/>
    <col min="2" max="2" width="10.75" style="283" customWidth="1"/>
    <col min="3" max="3" width="13.3984375" style="283" customWidth="1"/>
    <col min="4" max="4" width="10.75" style="283" customWidth="1"/>
    <col min="5" max="5" width="13.3984375" style="280" customWidth="1"/>
    <col min="6" max="13" width="9.1484375" style="280" customWidth="1"/>
    <col min="14" max="14" width="10.25" style="280" customWidth="1"/>
    <col min="15" max="15" width="9.1484375" style="280" customWidth="1"/>
    <col min="16" max="16384" width="9.1484375" style="280"/>
  </cols>
  <sheetData>
    <row r="1" spans="1:26" ht="18.8" customHeight="1">
      <c r="A1" s="277" t="s">
        <v>1214</v>
      </c>
      <c r="B1" s="279"/>
      <c r="C1" s="279"/>
      <c r="D1" s="279"/>
    </row>
    <row r="2" spans="1:26" ht="12.8">
      <c r="A2" s="281" t="s">
        <v>1184</v>
      </c>
      <c r="B2" s="279"/>
      <c r="C2" s="279"/>
      <c r="D2" s="279"/>
    </row>
    <row r="3" spans="1:26" ht="12.8">
      <c r="A3" s="282"/>
      <c r="B3" s="602"/>
      <c r="C3" s="600"/>
      <c r="D3" s="600"/>
    </row>
    <row r="4" spans="1:26" ht="18" customHeight="1" thickBot="1">
      <c r="A4" s="284"/>
      <c r="B4" s="355"/>
      <c r="C4" s="289"/>
      <c r="D4" s="288"/>
      <c r="E4" s="289"/>
      <c r="F4" s="290"/>
      <c r="G4" s="290"/>
      <c r="H4" s="290"/>
      <c r="I4" s="290"/>
      <c r="J4" s="290"/>
      <c r="K4" s="290"/>
      <c r="L4" s="290"/>
      <c r="M4" s="290"/>
      <c r="N4" s="290"/>
      <c r="P4" s="290"/>
      <c r="Q4" s="290"/>
      <c r="R4" s="290"/>
      <c r="S4" s="290"/>
      <c r="T4" s="290"/>
      <c r="V4" s="290"/>
      <c r="W4" s="290"/>
      <c r="X4" s="290"/>
      <c r="Y4" s="290"/>
      <c r="Z4" s="290"/>
    </row>
    <row r="5" spans="1:26" ht="14.2">
      <c r="A5" s="291"/>
      <c r="B5" s="605" t="s">
        <v>1187</v>
      </c>
      <c r="C5" s="604"/>
      <c r="D5" s="605" t="s">
        <v>1188</v>
      </c>
      <c r="E5" s="604"/>
      <c r="F5" s="292"/>
      <c r="G5" s="292"/>
      <c r="H5" s="293"/>
      <c r="I5" s="292"/>
      <c r="J5" s="292"/>
      <c r="K5" s="292"/>
      <c r="L5" s="292"/>
      <c r="M5" s="292"/>
      <c r="N5" s="294"/>
      <c r="P5" s="292"/>
      <c r="Q5" s="292"/>
      <c r="R5" s="292"/>
      <c r="S5" s="292"/>
      <c r="T5" s="294"/>
      <c r="V5" s="292"/>
      <c r="W5" s="292"/>
      <c r="X5" s="292"/>
      <c r="Y5" s="292"/>
      <c r="Z5" s="294"/>
    </row>
    <row r="6" spans="1:26" ht="14.25" customHeight="1">
      <c r="A6" s="295"/>
      <c r="B6" s="296" t="s">
        <v>1189</v>
      </c>
      <c r="C6" s="296" t="s">
        <v>1190</v>
      </c>
      <c r="D6" s="296" t="s">
        <v>1189</v>
      </c>
      <c r="E6" s="296"/>
      <c r="F6" s="292"/>
      <c r="G6" s="292"/>
      <c r="H6" s="293"/>
      <c r="I6" s="292"/>
      <c r="J6" s="292"/>
      <c r="K6" s="292"/>
      <c r="L6" s="292"/>
      <c r="M6" s="292"/>
      <c r="N6" s="294"/>
      <c r="P6" s="292"/>
      <c r="Q6" s="292"/>
      <c r="R6" s="292"/>
      <c r="S6" s="292"/>
      <c r="T6" s="294"/>
      <c r="V6" s="292"/>
      <c r="W6" s="292"/>
      <c r="X6" s="292"/>
      <c r="Y6" s="292"/>
      <c r="Z6" s="294"/>
    </row>
    <row r="7" spans="1:26" ht="13.15" customHeight="1">
      <c r="A7" s="297"/>
      <c r="B7" s="299"/>
      <c r="C7" s="299"/>
      <c r="D7" s="299"/>
      <c r="E7" s="299"/>
      <c r="F7" s="292"/>
      <c r="G7" s="292"/>
      <c r="H7" s="293"/>
      <c r="I7" s="292"/>
      <c r="J7" s="292"/>
      <c r="K7" s="292"/>
      <c r="L7" s="292"/>
      <c r="M7" s="292"/>
      <c r="N7" s="294"/>
      <c r="P7" s="292"/>
      <c r="Q7" s="292"/>
      <c r="R7" s="292"/>
      <c r="S7" s="292"/>
      <c r="T7" s="294"/>
      <c r="V7" s="292"/>
      <c r="W7" s="292"/>
      <c r="X7" s="292"/>
      <c r="Y7" s="292"/>
      <c r="Z7" s="294"/>
    </row>
    <row r="8" spans="1:26" ht="17.45" customHeight="1">
      <c r="A8" s="300" t="s">
        <v>1191</v>
      </c>
      <c r="B8" s="304" t="s">
        <v>1193</v>
      </c>
      <c r="C8" s="303" t="s">
        <v>1192</v>
      </c>
      <c r="D8" s="304" t="s">
        <v>1194</v>
      </c>
      <c r="E8" s="303"/>
      <c r="F8" s="292"/>
      <c r="G8" s="292"/>
      <c r="H8" s="293"/>
      <c r="I8" s="292"/>
      <c r="J8" s="292"/>
      <c r="K8" s="292"/>
      <c r="L8" s="292"/>
      <c r="M8" s="292"/>
      <c r="N8" s="294"/>
      <c r="P8" s="292"/>
      <c r="Q8" s="292"/>
      <c r="R8" s="292"/>
      <c r="S8" s="292"/>
      <c r="T8" s="294"/>
      <c r="V8" s="292"/>
      <c r="W8" s="292"/>
      <c r="X8" s="292"/>
      <c r="Y8" s="292"/>
      <c r="Z8" s="294"/>
    </row>
    <row r="9" spans="1:26" ht="13.15" customHeight="1">
      <c r="A9" s="291"/>
      <c r="B9" s="307"/>
      <c r="C9" s="307"/>
      <c r="D9" s="307"/>
      <c r="E9" s="307"/>
      <c r="F9" s="292"/>
      <c r="G9" s="292"/>
      <c r="H9" s="293"/>
      <c r="I9" s="292"/>
      <c r="J9" s="292"/>
      <c r="K9" s="292"/>
      <c r="L9" s="292"/>
      <c r="M9" s="292"/>
      <c r="N9" s="294"/>
      <c r="P9" s="292"/>
      <c r="Q9" s="292"/>
      <c r="R9" s="292"/>
      <c r="S9" s="292"/>
      <c r="T9" s="294"/>
      <c r="V9" s="292"/>
      <c r="W9" s="292"/>
      <c r="X9" s="292"/>
      <c r="Y9" s="292"/>
      <c r="Z9" s="294"/>
    </row>
    <row r="10" spans="1:26" ht="12.75" customHeight="1">
      <c r="A10" s="309"/>
      <c r="B10" s="312"/>
      <c r="C10" s="312"/>
      <c r="D10" s="312"/>
      <c r="E10" s="312"/>
      <c r="F10" s="292"/>
      <c r="G10" s="292"/>
      <c r="H10" s="290"/>
      <c r="I10" s="292"/>
      <c r="J10" s="292"/>
      <c r="K10" s="292"/>
      <c r="L10" s="292"/>
      <c r="M10" s="292"/>
      <c r="N10" s="294"/>
      <c r="P10" s="292"/>
      <c r="Q10" s="292"/>
      <c r="R10" s="292"/>
      <c r="S10" s="292"/>
      <c r="T10" s="294"/>
      <c r="V10" s="292"/>
      <c r="W10" s="292"/>
      <c r="X10" s="292"/>
      <c r="Y10" s="292"/>
      <c r="Z10" s="294"/>
    </row>
    <row r="11" spans="1:26" ht="15.05" customHeight="1">
      <c r="A11" s="300" t="s">
        <v>1215</v>
      </c>
      <c r="B11" s="315"/>
      <c r="C11" s="315"/>
      <c r="D11" s="315"/>
      <c r="E11" s="315"/>
      <c r="F11" s="292"/>
      <c r="G11" s="292"/>
      <c r="H11" s="293"/>
      <c r="I11" s="292"/>
      <c r="J11" s="292"/>
      <c r="K11" s="292"/>
      <c r="L11" s="292"/>
      <c r="M11" s="292"/>
      <c r="N11" s="294"/>
      <c r="P11" s="292"/>
      <c r="Q11" s="292"/>
      <c r="R11" s="292"/>
      <c r="S11" s="292"/>
      <c r="T11" s="294"/>
      <c r="V11" s="292"/>
      <c r="W11" s="292"/>
      <c r="X11" s="292"/>
      <c r="Y11" s="292"/>
      <c r="Z11" s="294"/>
    </row>
    <row r="12" spans="1:26">
      <c r="B12" s="317"/>
      <c r="C12" s="318"/>
      <c r="D12" s="317"/>
      <c r="E12" s="318"/>
    </row>
    <row r="13" spans="1:26">
      <c r="A13" s="319" t="s">
        <v>1216</v>
      </c>
      <c r="B13" s="320">
        <v>27</v>
      </c>
      <c r="C13" s="321">
        <v>0.3</v>
      </c>
      <c r="D13" s="320">
        <v>15</v>
      </c>
      <c r="E13" s="323"/>
      <c r="F13" s="323"/>
    </row>
    <row r="14" spans="1:26" ht="12.75" customHeight="1">
      <c r="A14" s="319" t="s">
        <v>1217</v>
      </c>
      <c r="B14" s="317">
        <v>10</v>
      </c>
      <c r="C14" s="356">
        <v>0.11</v>
      </c>
      <c r="D14" s="317">
        <v>7</v>
      </c>
      <c r="E14" s="323"/>
      <c r="F14" s="323"/>
    </row>
    <row r="15" spans="1:26" ht="12.75" customHeight="1">
      <c r="A15" s="319" t="s">
        <v>1218</v>
      </c>
      <c r="B15" s="317">
        <v>4</v>
      </c>
      <c r="C15" s="356">
        <v>0.04</v>
      </c>
      <c r="D15" s="317">
        <v>6</v>
      </c>
      <c r="E15" s="323"/>
      <c r="F15" s="323"/>
    </row>
    <row r="16" spans="1:26" ht="12.75" customHeight="1">
      <c r="A16" s="319" t="s">
        <v>1219</v>
      </c>
      <c r="B16" s="317">
        <v>0</v>
      </c>
      <c r="C16" s="356" t="s">
        <v>677</v>
      </c>
      <c r="D16" s="317">
        <v>8</v>
      </c>
      <c r="E16" s="323"/>
      <c r="F16" s="323"/>
    </row>
    <row r="17" spans="1:6" ht="12.75" customHeight="1">
      <c r="A17" s="319" t="s">
        <v>1220</v>
      </c>
      <c r="B17" s="320">
        <v>48</v>
      </c>
      <c r="C17" s="321">
        <v>0.54</v>
      </c>
      <c r="D17" s="320">
        <v>51</v>
      </c>
      <c r="E17" s="323"/>
      <c r="F17" s="323"/>
    </row>
    <row r="18" spans="1:6" ht="12.75" customHeight="1">
      <c r="A18" s="319" t="s">
        <v>1221</v>
      </c>
      <c r="B18" s="317">
        <v>50</v>
      </c>
      <c r="C18" s="356" t="s">
        <v>677</v>
      </c>
      <c r="D18" s="317">
        <v>76</v>
      </c>
      <c r="E18" s="356" t="s">
        <v>677</v>
      </c>
    </row>
    <row r="19" spans="1:6" ht="12.75" customHeight="1">
      <c r="A19" s="319"/>
      <c r="B19" s="317"/>
      <c r="C19" s="357"/>
      <c r="D19" s="317"/>
    </row>
    <row r="20" spans="1:6" ht="17.25" customHeight="1">
      <c r="A20" s="300" t="s">
        <v>1222</v>
      </c>
      <c r="B20" s="317"/>
      <c r="C20" s="357"/>
      <c r="D20" s="317"/>
    </row>
    <row r="21" spans="1:6" ht="12.75" customHeight="1">
      <c r="A21" s="319"/>
      <c r="B21" s="317"/>
      <c r="C21" s="357"/>
      <c r="D21" s="317"/>
    </row>
    <row r="22" spans="1:6" ht="12.75" customHeight="1">
      <c r="A22" s="319" t="s">
        <v>715</v>
      </c>
      <c r="B22" s="317">
        <v>19</v>
      </c>
      <c r="C22" s="356">
        <v>0.14000000000000001</v>
      </c>
      <c r="D22" s="317">
        <v>20</v>
      </c>
      <c r="E22" s="323"/>
      <c r="F22" s="323"/>
    </row>
    <row r="23" spans="1:6" ht="12.75" customHeight="1">
      <c r="A23" s="319" t="s">
        <v>716</v>
      </c>
      <c r="B23" s="317">
        <v>114</v>
      </c>
      <c r="C23" s="356">
        <v>0.86</v>
      </c>
      <c r="D23" s="317">
        <v>130</v>
      </c>
      <c r="E23" s="323"/>
      <c r="F23" s="323"/>
    </row>
    <row r="24" spans="1:6" ht="12.75" customHeight="1">
      <c r="A24" s="319" t="s">
        <v>1221</v>
      </c>
      <c r="B24" s="317">
        <v>6</v>
      </c>
      <c r="C24" s="356" t="s">
        <v>677</v>
      </c>
      <c r="D24" s="317">
        <v>13</v>
      </c>
      <c r="E24" s="356"/>
    </row>
    <row r="25" spans="1:6" ht="12.75" customHeight="1" thickBot="1">
      <c r="A25" s="343"/>
      <c r="B25" s="358"/>
      <c r="C25" s="359"/>
      <c r="D25" s="358"/>
      <c r="E25" s="359"/>
    </row>
    <row r="26" spans="1:6" ht="12.75" customHeight="1">
      <c r="A26" s="319"/>
      <c r="B26" s="317"/>
      <c r="C26" s="318"/>
      <c r="D26" s="318"/>
    </row>
    <row r="27" spans="1:6" ht="12.75" customHeight="1">
      <c r="A27" s="606" t="s">
        <v>1209</v>
      </c>
      <c r="B27" s="600"/>
      <c r="C27" s="600"/>
      <c r="D27" s="318"/>
    </row>
    <row r="28" spans="1:6">
      <c r="B28" s="292"/>
      <c r="C28" s="292"/>
      <c r="D28" s="292"/>
    </row>
    <row r="29" spans="1:6" ht="41.3" customHeight="1">
      <c r="A29" s="599" t="s">
        <v>1223</v>
      </c>
      <c r="B29" s="600"/>
      <c r="C29" s="600"/>
      <c r="D29" s="600"/>
      <c r="E29" s="601"/>
    </row>
    <row r="30" spans="1:6" ht="27.05" customHeight="1">
      <c r="A30" s="609" t="s">
        <v>1211</v>
      </c>
      <c r="B30" s="600"/>
      <c r="C30" s="600"/>
      <c r="D30" s="600"/>
      <c r="E30" s="601"/>
    </row>
    <row r="31" spans="1:6" ht="13.15" customHeight="1">
      <c r="A31" s="607" t="s">
        <v>1212</v>
      </c>
      <c r="B31" s="600"/>
      <c r="C31" s="600"/>
      <c r="D31" s="600"/>
      <c r="E31" s="601"/>
    </row>
    <row r="32" spans="1:6">
      <c r="A32" s="608" t="s">
        <v>1224</v>
      </c>
      <c r="B32" s="600"/>
      <c r="C32" s="600"/>
      <c r="D32" s="600"/>
      <c r="E32" s="601"/>
    </row>
    <row r="33" spans="1:5" ht="27.05" customHeight="1">
      <c r="A33" s="599" t="s">
        <v>1225</v>
      </c>
      <c r="B33" s="600"/>
      <c r="C33" s="600"/>
      <c r="D33" s="600"/>
      <c r="E33" s="601"/>
    </row>
    <row r="34" spans="1:5">
      <c r="A34" s="354"/>
      <c r="B34" s="360"/>
      <c r="C34" s="360"/>
      <c r="D34" s="360"/>
      <c r="E34" s="360"/>
    </row>
    <row r="35" spans="1:5">
      <c r="A35" s="361"/>
      <c r="B35" s="280"/>
      <c r="C35" s="280"/>
      <c r="D35" s="280"/>
    </row>
    <row r="36" spans="1:5">
      <c r="A36" s="280"/>
      <c r="B36" s="280"/>
      <c r="C36" s="280"/>
      <c r="D36" s="280"/>
    </row>
  </sheetData>
  <mergeCells count="9">
    <mergeCell ref="A31:E31"/>
    <mergeCell ref="A32:E32"/>
    <mergeCell ref="A33:E33"/>
    <mergeCell ref="B3:D3"/>
    <mergeCell ref="B5:C5"/>
    <mergeCell ref="D5:E5"/>
    <mergeCell ref="A27:C27"/>
    <mergeCell ref="A29:E29"/>
    <mergeCell ref="A30:E30"/>
  </mergeCells>
  <hyperlinks>
    <hyperlink ref="A2" location="Contents!A1" display="back to contents" xr:uid="{5927234C-8FB1-4DA5-87F2-389AB7D605E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8C959-DDA1-4AA8-9A41-12C084A3CB4D}">
  <dimension ref="A1:AD47"/>
  <sheetViews>
    <sheetView zoomScaleNormal="100" workbookViewId="0">
      <selection activeCell="A2" sqref="A2"/>
    </sheetView>
  </sheetViews>
  <sheetFormatPr defaultColWidth="9.1484375" defaultRowHeight="12.55"/>
  <cols>
    <col min="1" max="1" width="36.75" style="283" customWidth="1"/>
    <col min="2" max="2" width="11.75" style="283" customWidth="1"/>
    <col min="3" max="3" width="13.546875" style="283" customWidth="1"/>
    <col min="4" max="4" width="10.75" style="283" customWidth="1"/>
    <col min="5" max="5" width="14.546875" style="283" customWidth="1"/>
    <col min="6" max="6" width="10.75" style="283" customWidth="1"/>
    <col min="7" max="7" width="13.3984375" style="283" customWidth="1"/>
    <col min="8" max="8" width="10.75" style="283" customWidth="1"/>
    <col min="9" max="9" width="13.3984375" style="280" customWidth="1"/>
    <col min="10" max="17" width="9.1484375" style="280" customWidth="1"/>
    <col min="18" max="18" width="10.25" style="280" customWidth="1"/>
    <col min="19" max="19" width="9.1484375" style="280" customWidth="1"/>
    <col min="20" max="16384" width="9.1484375" style="280"/>
  </cols>
  <sheetData>
    <row r="1" spans="1:30" ht="18.8" customHeight="1">
      <c r="A1" s="277" t="s">
        <v>1183</v>
      </c>
      <c r="B1" s="278"/>
      <c r="C1" s="278"/>
      <c r="D1" s="279"/>
      <c r="E1" s="279"/>
      <c r="F1" s="279"/>
      <c r="G1" s="279"/>
      <c r="H1" s="279"/>
    </row>
    <row r="2" spans="1:30" ht="15.8" customHeight="1">
      <c r="A2" s="281" t="s">
        <v>1184</v>
      </c>
      <c r="B2" s="278"/>
      <c r="C2" s="278"/>
      <c r="D2" s="279"/>
      <c r="E2" s="279"/>
      <c r="F2" s="279"/>
      <c r="G2" s="279"/>
      <c r="H2" s="279"/>
    </row>
    <row r="3" spans="1:30" ht="12.8">
      <c r="A3" s="282"/>
      <c r="B3" s="282"/>
      <c r="C3" s="282"/>
      <c r="D3" s="602"/>
      <c r="E3" s="600"/>
      <c r="F3" s="600"/>
      <c r="G3" s="600"/>
      <c r="H3" s="600"/>
    </row>
    <row r="4" spans="1:30" ht="18" customHeight="1" thickBot="1">
      <c r="A4" s="284"/>
      <c r="B4" s="284"/>
      <c r="C4" s="284"/>
      <c r="D4" s="285"/>
      <c r="E4" s="285"/>
      <c r="F4" s="286"/>
      <c r="G4" s="287"/>
      <c r="H4" s="288"/>
      <c r="I4" s="289"/>
      <c r="J4" s="290"/>
      <c r="K4" s="290"/>
      <c r="L4" s="290"/>
      <c r="M4" s="290"/>
      <c r="N4" s="290"/>
      <c r="O4" s="290"/>
      <c r="P4" s="290"/>
      <c r="Q4" s="290"/>
      <c r="R4" s="290"/>
      <c r="T4" s="290"/>
      <c r="U4" s="290"/>
      <c r="V4" s="290"/>
      <c r="W4" s="290"/>
      <c r="X4" s="290"/>
      <c r="Z4" s="290"/>
      <c r="AA4" s="290"/>
      <c r="AB4" s="290"/>
      <c r="AC4" s="290"/>
      <c r="AD4" s="290"/>
    </row>
    <row r="5" spans="1:30" ht="16.5" customHeight="1">
      <c r="A5" s="291"/>
      <c r="B5" s="603">
        <v>2016</v>
      </c>
      <c r="C5" s="604"/>
      <c r="D5" s="605" t="s">
        <v>1186</v>
      </c>
      <c r="E5" s="604"/>
      <c r="F5" s="605" t="s">
        <v>1187</v>
      </c>
      <c r="G5" s="604"/>
      <c r="H5" s="605" t="s">
        <v>1188</v>
      </c>
      <c r="I5" s="604"/>
      <c r="J5" s="292"/>
      <c r="K5" s="292"/>
      <c r="L5" s="293"/>
      <c r="M5" s="292"/>
      <c r="N5" s="292"/>
      <c r="O5" s="292"/>
      <c r="P5" s="292"/>
      <c r="Q5" s="292"/>
      <c r="R5" s="294"/>
      <c r="T5" s="292"/>
      <c r="U5" s="292"/>
      <c r="V5" s="292"/>
      <c r="W5" s="292"/>
      <c r="X5" s="294"/>
      <c r="Z5" s="292"/>
      <c r="AA5" s="292"/>
      <c r="AB5" s="292"/>
      <c r="AC5" s="292"/>
      <c r="AD5" s="294"/>
    </row>
    <row r="6" spans="1:30" ht="14.25" customHeight="1">
      <c r="A6" s="295"/>
      <c r="B6" s="296" t="s">
        <v>1189</v>
      </c>
      <c r="C6" s="296" t="s">
        <v>1190</v>
      </c>
      <c r="D6" s="296" t="s">
        <v>1189</v>
      </c>
      <c r="E6" s="296" t="s">
        <v>1190</v>
      </c>
      <c r="F6" s="296" t="s">
        <v>1189</v>
      </c>
      <c r="G6" s="296" t="s">
        <v>1190</v>
      </c>
      <c r="H6" s="296" t="s">
        <v>1189</v>
      </c>
      <c r="I6" s="296"/>
      <c r="J6" s="292"/>
      <c r="K6" s="292"/>
      <c r="L6" s="293"/>
      <c r="M6" s="292"/>
      <c r="N6" s="292"/>
      <c r="O6" s="292"/>
      <c r="P6" s="292"/>
      <c r="Q6" s="292"/>
      <c r="R6" s="294"/>
      <c r="T6" s="292"/>
      <c r="U6" s="292"/>
      <c r="V6" s="292"/>
      <c r="W6" s="292"/>
      <c r="X6" s="294"/>
      <c r="Z6" s="292"/>
      <c r="AA6" s="292"/>
      <c r="AB6" s="292"/>
      <c r="AC6" s="292"/>
      <c r="AD6" s="294"/>
    </row>
    <row r="7" spans="1:30" ht="13.15" customHeight="1">
      <c r="A7" s="297"/>
      <c r="B7" s="298"/>
      <c r="C7" s="298"/>
      <c r="D7" s="299"/>
      <c r="E7" s="299"/>
      <c r="F7" s="299"/>
      <c r="G7" s="299"/>
      <c r="H7" s="299"/>
      <c r="I7" s="292"/>
      <c r="J7" s="292"/>
      <c r="K7" s="292"/>
      <c r="L7" s="293"/>
      <c r="M7" s="292"/>
      <c r="N7" s="292"/>
      <c r="O7" s="292"/>
      <c r="P7" s="292"/>
      <c r="Q7" s="292"/>
      <c r="R7" s="294"/>
      <c r="T7" s="292"/>
      <c r="U7" s="292"/>
      <c r="V7" s="292"/>
      <c r="W7" s="292"/>
      <c r="X7" s="294"/>
      <c r="Z7" s="292"/>
      <c r="AA7" s="292"/>
      <c r="AB7" s="292"/>
      <c r="AC7" s="292"/>
      <c r="AD7" s="294"/>
    </row>
    <row r="8" spans="1:30" ht="12.8">
      <c r="A8" s="300" t="s">
        <v>1191</v>
      </c>
      <c r="B8" s="301">
        <v>70</v>
      </c>
      <c r="C8" s="302">
        <v>1</v>
      </c>
      <c r="D8" s="301">
        <v>125</v>
      </c>
      <c r="E8" s="303" t="s">
        <v>1192</v>
      </c>
      <c r="F8" s="304" t="s">
        <v>1193</v>
      </c>
      <c r="G8" s="303" t="s">
        <v>1192</v>
      </c>
      <c r="H8" s="304" t="s">
        <v>1194</v>
      </c>
      <c r="I8" s="303"/>
      <c r="J8" s="292"/>
      <c r="K8" s="292"/>
      <c r="L8" s="293"/>
      <c r="M8" s="292"/>
      <c r="N8" s="292"/>
      <c r="O8" s="292"/>
      <c r="P8" s="292"/>
      <c r="Q8" s="292"/>
      <c r="R8" s="294"/>
      <c r="T8" s="292"/>
      <c r="U8" s="292"/>
      <c r="V8" s="292"/>
      <c r="W8" s="292"/>
      <c r="X8" s="294"/>
      <c r="Z8" s="292"/>
      <c r="AA8" s="292"/>
      <c r="AB8" s="292"/>
      <c r="AC8" s="292"/>
      <c r="AD8" s="294"/>
    </row>
    <row r="9" spans="1:30" ht="13.15" customHeight="1">
      <c r="A9" s="291"/>
      <c r="B9" s="305"/>
      <c r="C9" s="306"/>
      <c r="D9" s="305"/>
      <c r="E9" s="305"/>
      <c r="F9" s="307"/>
      <c r="G9" s="307"/>
      <c r="H9" s="307"/>
      <c r="I9" s="308"/>
      <c r="J9" s="292"/>
      <c r="K9" s="292"/>
      <c r="L9" s="293"/>
      <c r="M9" s="292"/>
      <c r="N9" s="292"/>
      <c r="O9" s="292"/>
      <c r="P9" s="292"/>
      <c r="Q9" s="292"/>
      <c r="R9" s="294"/>
      <c r="T9" s="292"/>
      <c r="U9" s="292"/>
      <c r="V9" s="292"/>
      <c r="W9" s="292"/>
      <c r="X9" s="294"/>
      <c r="Z9" s="292"/>
      <c r="AA9" s="292"/>
      <c r="AB9" s="292"/>
      <c r="AC9" s="292"/>
      <c r="AD9" s="294"/>
    </row>
    <row r="10" spans="1:30" ht="12.75" customHeight="1">
      <c r="A10" s="309"/>
      <c r="B10" s="310"/>
      <c r="C10" s="311"/>
      <c r="D10" s="312"/>
      <c r="E10" s="312"/>
      <c r="F10" s="312"/>
      <c r="G10" s="312"/>
      <c r="H10" s="312"/>
      <c r="I10" s="292"/>
      <c r="J10" s="292"/>
      <c r="K10" s="292"/>
      <c r="L10" s="290"/>
      <c r="M10" s="292"/>
      <c r="N10" s="292"/>
      <c r="O10" s="292"/>
      <c r="P10" s="292"/>
      <c r="Q10" s="292"/>
      <c r="R10" s="294"/>
      <c r="T10" s="292"/>
      <c r="U10" s="292"/>
      <c r="V10" s="292"/>
      <c r="W10" s="292"/>
      <c r="X10" s="294"/>
      <c r="Z10" s="292"/>
      <c r="AA10" s="292"/>
      <c r="AB10" s="292"/>
      <c r="AC10" s="292"/>
      <c r="AD10" s="294"/>
    </row>
    <row r="11" spans="1:30" ht="15.05" customHeight="1">
      <c r="A11" s="300" t="s">
        <v>1195</v>
      </c>
      <c r="B11" s="313"/>
      <c r="C11" s="314"/>
      <c r="D11" s="313"/>
      <c r="E11" s="315"/>
      <c r="F11" s="315"/>
      <c r="G11" s="315"/>
      <c r="H11" s="315"/>
      <c r="I11" s="292"/>
      <c r="J11" s="292"/>
      <c r="K11" s="292"/>
      <c r="L11" s="293"/>
      <c r="M11" s="292"/>
      <c r="N11" s="292"/>
      <c r="O11" s="292"/>
      <c r="P11" s="292"/>
      <c r="Q11" s="292"/>
      <c r="R11" s="294"/>
      <c r="T11" s="292"/>
      <c r="U11" s="292"/>
      <c r="V11" s="292"/>
      <c r="W11" s="292"/>
      <c r="X11" s="294"/>
      <c r="Z11" s="292"/>
      <c r="AA11" s="292"/>
      <c r="AB11" s="292"/>
      <c r="AC11" s="292"/>
      <c r="AD11" s="294"/>
    </row>
    <row r="12" spans="1:30">
      <c r="B12" s="301"/>
      <c r="C12" s="316"/>
      <c r="D12" s="301"/>
      <c r="E12" s="301"/>
      <c r="F12" s="317"/>
      <c r="G12" s="318"/>
      <c r="H12" s="318"/>
    </row>
    <row r="13" spans="1:30">
      <c r="A13" s="319" t="s">
        <v>1196</v>
      </c>
      <c r="B13" s="320">
        <v>52</v>
      </c>
      <c r="C13" s="321">
        <v>0.79</v>
      </c>
      <c r="D13" s="320">
        <v>99</v>
      </c>
      <c r="E13" s="321">
        <v>0.81</v>
      </c>
      <c r="F13" s="320">
        <v>111</v>
      </c>
      <c r="G13" s="321">
        <v>0.83</v>
      </c>
      <c r="H13" s="320">
        <v>129</v>
      </c>
      <c r="I13" s="322"/>
      <c r="J13" s="323"/>
    </row>
    <row r="14" spans="1:30">
      <c r="A14" s="319" t="s">
        <v>1197</v>
      </c>
      <c r="B14" s="320">
        <v>14</v>
      </c>
      <c r="C14" s="321">
        <v>0.21</v>
      </c>
      <c r="D14" s="320">
        <v>23</v>
      </c>
      <c r="E14" s="321">
        <v>0.19</v>
      </c>
      <c r="F14" s="320">
        <v>23</v>
      </c>
      <c r="G14" s="321">
        <v>0.1654676258992806</v>
      </c>
      <c r="H14" s="320">
        <v>32</v>
      </c>
      <c r="I14" s="322"/>
      <c r="J14" s="323"/>
    </row>
    <row r="15" spans="1:30" ht="12.75" customHeight="1">
      <c r="A15" s="319" t="s">
        <v>1198</v>
      </c>
      <c r="B15" s="301">
        <v>4</v>
      </c>
      <c r="C15" s="324" t="s">
        <v>677</v>
      </c>
      <c r="D15" s="301">
        <v>3</v>
      </c>
      <c r="E15" s="324" t="s">
        <v>677</v>
      </c>
      <c r="F15" s="317">
        <v>5</v>
      </c>
      <c r="G15" s="324" t="s">
        <v>677</v>
      </c>
      <c r="H15" s="318">
        <v>2</v>
      </c>
      <c r="I15" s="324" t="s">
        <v>677</v>
      </c>
    </row>
    <row r="16" spans="1:30" ht="12.75" customHeight="1">
      <c r="A16" s="325"/>
      <c r="B16" s="326"/>
      <c r="C16" s="327"/>
      <c r="D16" s="326"/>
      <c r="E16" s="327"/>
      <c r="F16" s="328"/>
      <c r="G16" s="329"/>
      <c r="H16" s="329"/>
      <c r="I16" s="330"/>
    </row>
    <row r="17" spans="1:11" ht="12.75" customHeight="1">
      <c r="B17" s="301"/>
      <c r="C17" s="316"/>
      <c r="D17" s="301"/>
      <c r="E17" s="316"/>
      <c r="F17" s="317"/>
      <c r="G17" s="317"/>
      <c r="H17" s="317"/>
    </row>
    <row r="18" spans="1:11" ht="15.05" customHeight="1">
      <c r="A18" s="300" t="s">
        <v>689</v>
      </c>
      <c r="B18" s="331"/>
      <c r="C18" s="332"/>
      <c r="D18" s="331"/>
      <c r="E18" s="333"/>
      <c r="F18" s="334"/>
      <c r="G18" s="335"/>
      <c r="H18" s="335"/>
    </row>
    <row r="19" spans="1:11">
      <c r="B19" s="301"/>
      <c r="C19" s="316"/>
      <c r="D19" s="301"/>
      <c r="E19" s="316"/>
      <c r="F19" s="317"/>
      <c r="G19" s="317"/>
      <c r="H19" s="317"/>
    </row>
    <row r="20" spans="1:11">
      <c r="A20" s="319" t="s">
        <v>1199</v>
      </c>
      <c r="B20" s="320">
        <v>0</v>
      </c>
      <c r="C20" s="321">
        <v>0</v>
      </c>
      <c r="D20" s="320">
        <v>3</v>
      </c>
      <c r="E20" s="321">
        <v>0.02</v>
      </c>
      <c r="F20" s="320">
        <v>3</v>
      </c>
      <c r="G20" s="321">
        <v>0.02</v>
      </c>
      <c r="H20" s="336">
        <v>3</v>
      </c>
      <c r="I20" s="322"/>
      <c r="K20" s="337"/>
    </row>
    <row r="21" spans="1:11">
      <c r="A21" s="319" t="s">
        <v>1200</v>
      </c>
      <c r="B21" s="320">
        <v>16</v>
      </c>
      <c r="C21" s="321">
        <v>0.2318840579710145</v>
      </c>
      <c r="D21" s="320">
        <v>31</v>
      </c>
      <c r="E21" s="321">
        <v>0.25</v>
      </c>
      <c r="F21" s="320">
        <v>31</v>
      </c>
      <c r="G21" s="321">
        <v>0.22</v>
      </c>
      <c r="H21" s="336">
        <v>47</v>
      </c>
      <c r="I21" s="322"/>
      <c r="K21" s="337"/>
    </row>
    <row r="22" spans="1:11">
      <c r="A22" s="319" t="s">
        <v>1201</v>
      </c>
      <c r="B22" s="320">
        <v>22</v>
      </c>
      <c r="C22" s="321">
        <v>0.3188405797101449</v>
      </c>
      <c r="D22" s="320">
        <v>32</v>
      </c>
      <c r="E22" s="321">
        <v>0.26</v>
      </c>
      <c r="F22" s="320">
        <v>39</v>
      </c>
      <c r="G22" s="321">
        <v>0.28000000000000003</v>
      </c>
      <c r="H22" s="336">
        <v>38</v>
      </c>
      <c r="I22" s="322"/>
      <c r="K22" s="337"/>
    </row>
    <row r="23" spans="1:11">
      <c r="A23" s="319" t="s">
        <v>1202</v>
      </c>
      <c r="B23" s="320">
        <v>14</v>
      </c>
      <c r="C23" s="321">
        <v>0.20289855072463769</v>
      </c>
      <c r="D23" s="320">
        <v>26</v>
      </c>
      <c r="E23" s="321">
        <v>0.21</v>
      </c>
      <c r="F23" s="320">
        <v>30</v>
      </c>
      <c r="G23" s="321">
        <v>0.22</v>
      </c>
      <c r="H23" s="336">
        <v>37</v>
      </c>
      <c r="I23" s="322"/>
      <c r="K23" s="337"/>
    </row>
    <row r="24" spans="1:11">
      <c r="A24" s="319" t="s">
        <v>1203</v>
      </c>
      <c r="B24" s="320">
        <v>14</v>
      </c>
      <c r="C24" s="321">
        <v>0.20289855072463769</v>
      </c>
      <c r="D24" s="320">
        <v>27</v>
      </c>
      <c r="E24" s="321">
        <v>0.22</v>
      </c>
      <c r="F24" s="320">
        <v>29</v>
      </c>
      <c r="G24" s="321">
        <v>0.21</v>
      </c>
      <c r="H24" s="336">
        <v>31</v>
      </c>
      <c r="I24" s="322"/>
      <c r="K24" s="337"/>
    </row>
    <row r="25" spans="1:11">
      <c r="A25" s="319" t="s">
        <v>1204</v>
      </c>
      <c r="B25" s="320">
        <v>3</v>
      </c>
      <c r="C25" s="321">
        <v>4.3478260869565223E-2</v>
      </c>
      <c r="D25" s="320">
        <v>6</v>
      </c>
      <c r="E25" s="321">
        <v>0.05</v>
      </c>
      <c r="F25" s="320">
        <v>7</v>
      </c>
      <c r="G25" s="321">
        <v>0.05</v>
      </c>
      <c r="H25" s="336">
        <v>7</v>
      </c>
      <c r="I25" s="322"/>
      <c r="K25" s="337"/>
    </row>
    <row r="26" spans="1:11">
      <c r="A26" s="319" t="s">
        <v>1198</v>
      </c>
      <c r="B26" s="320">
        <v>1</v>
      </c>
      <c r="C26" s="324" t="s">
        <v>677</v>
      </c>
      <c r="D26" s="320">
        <v>0</v>
      </c>
      <c r="E26" s="324" t="s">
        <v>677</v>
      </c>
      <c r="F26" s="320">
        <v>0</v>
      </c>
      <c r="G26" s="324" t="s">
        <v>677</v>
      </c>
      <c r="H26" s="336">
        <v>0</v>
      </c>
      <c r="I26" s="324" t="s">
        <v>677</v>
      </c>
    </row>
    <row r="27" spans="1:11" ht="12.75" customHeight="1">
      <c r="A27" s="325"/>
      <c r="B27" s="338"/>
      <c r="C27" s="339"/>
      <c r="D27" s="326"/>
      <c r="E27" s="327"/>
      <c r="F27" s="328"/>
      <c r="G27" s="329"/>
      <c r="H27" s="329"/>
      <c r="I27" s="330"/>
    </row>
    <row r="28" spans="1:11" ht="12.75" customHeight="1">
      <c r="A28" s="319"/>
      <c r="B28" s="340"/>
      <c r="C28" s="341"/>
      <c r="D28" s="301"/>
      <c r="E28" s="316"/>
      <c r="F28" s="317"/>
      <c r="G28" s="317"/>
      <c r="H28" s="317"/>
    </row>
    <row r="29" spans="1:11" ht="15.05" customHeight="1">
      <c r="A29" s="300" t="s">
        <v>1205</v>
      </c>
      <c r="B29" s="331"/>
      <c r="C29" s="332"/>
      <c r="D29" s="331"/>
      <c r="E29" s="333"/>
      <c r="F29" s="334"/>
      <c r="G29" s="335"/>
      <c r="H29" s="335"/>
    </row>
    <row r="30" spans="1:11">
      <c r="A30" s="280"/>
      <c r="B30" s="301"/>
      <c r="C30" s="316"/>
      <c r="D30" s="301"/>
      <c r="E30" s="316"/>
      <c r="F30" s="317"/>
      <c r="G30" s="317"/>
      <c r="H30" s="317"/>
    </row>
    <row r="31" spans="1:11">
      <c r="A31" s="319" t="s">
        <v>1206</v>
      </c>
      <c r="B31" s="320">
        <v>61</v>
      </c>
      <c r="C31" s="321">
        <v>0.88</v>
      </c>
      <c r="D31" s="320">
        <v>113</v>
      </c>
      <c r="E31" s="321">
        <v>0.9</v>
      </c>
      <c r="F31" s="336">
        <v>128</v>
      </c>
      <c r="G31" s="342">
        <v>0.93</v>
      </c>
      <c r="H31" s="336">
        <v>152</v>
      </c>
      <c r="I31" s="322"/>
    </row>
    <row r="32" spans="1:11">
      <c r="A32" s="319" t="s">
        <v>1207</v>
      </c>
      <c r="B32" s="320">
        <v>8</v>
      </c>
      <c r="C32" s="321">
        <v>0.12</v>
      </c>
      <c r="D32" s="320">
        <v>12</v>
      </c>
      <c r="E32" s="321">
        <v>0.1</v>
      </c>
      <c r="F32" s="336">
        <v>10</v>
      </c>
      <c r="G32" s="342">
        <v>7.0000000000000007E-2</v>
      </c>
      <c r="H32" s="336">
        <v>10</v>
      </c>
      <c r="I32" s="322"/>
    </row>
    <row r="33" spans="1:9">
      <c r="A33" s="319" t="s">
        <v>1208</v>
      </c>
      <c r="B33" s="320">
        <v>1</v>
      </c>
      <c r="C33" s="321"/>
      <c r="D33" s="320">
        <v>0</v>
      </c>
      <c r="E33" s="324" t="s">
        <v>677</v>
      </c>
      <c r="F33" s="336">
        <v>1</v>
      </c>
      <c r="G33" s="324" t="s">
        <v>677</v>
      </c>
      <c r="H33" s="336">
        <v>1</v>
      </c>
      <c r="I33" s="324"/>
    </row>
    <row r="34" spans="1:9" ht="13.5" customHeight="1" thickBot="1">
      <c r="A34" s="343"/>
      <c r="B34" s="344"/>
      <c r="C34" s="345"/>
      <c r="D34" s="346"/>
      <c r="E34" s="347"/>
      <c r="F34" s="346"/>
      <c r="G34" s="348"/>
      <c r="H34" s="348"/>
      <c r="I34" s="287"/>
    </row>
    <row r="35" spans="1:9">
      <c r="A35" s="319"/>
      <c r="B35" s="349"/>
      <c r="C35" s="350"/>
      <c r="D35" s="292"/>
      <c r="E35" s="351"/>
      <c r="F35" s="292"/>
      <c r="G35" s="352"/>
      <c r="H35" s="352"/>
    </row>
    <row r="36" spans="1:9">
      <c r="A36" s="606" t="s">
        <v>1209</v>
      </c>
      <c r="B36" s="600"/>
      <c r="C36" s="600"/>
      <c r="D36" s="600"/>
      <c r="E36" s="600"/>
      <c r="F36" s="600"/>
      <c r="G36" s="600"/>
      <c r="H36" s="352"/>
    </row>
    <row r="37" spans="1:9">
      <c r="B37" s="280"/>
      <c r="C37" s="280"/>
      <c r="D37" s="292"/>
      <c r="E37" s="292"/>
      <c r="F37" s="292"/>
      <c r="G37" s="292"/>
      <c r="H37" s="292"/>
    </row>
    <row r="38" spans="1:9" ht="27.05" customHeight="1">
      <c r="A38" s="599" t="s">
        <v>1210</v>
      </c>
      <c r="B38" s="600"/>
      <c r="C38" s="600"/>
      <c r="D38" s="600"/>
      <c r="E38" s="600"/>
      <c r="F38" s="600"/>
      <c r="G38" s="600"/>
      <c r="H38" s="600"/>
      <c r="I38" s="601"/>
    </row>
    <row r="39" spans="1:9" ht="27.05" customHeight="1">
      <c r="A39" s="599" t="s">
        <v>1211</v>
      </c>
      <c r="B39" s="600"/>
      <c r="C39" s="600"/>
      <c r="D39" s="600"/>
      <c r="E39" s="600"/>
      <c r="F39" s="600"/>
      <c r="G39" s="600"/>
      <c r="H39" s="600"/>
      <c r="I39" s="601"/>
    </row>
    <row r="40" spans="1:9" ht="13.15" customHeight="1">
      <c r="A40" s="599" t="s">
        <v>1212</v>
      </c>
      <c r="B40" s="600"/>
      <c r="C40" s="600"/>
      <c r="D40" s="600"/>
      <c r="E40" s="600"/>
      <c r="F40" s="600"/>
      <c r="G40" s="600"/>
      <c r="H40" s="600"/>
      <c r="I40" s="601"/>
    </row>
    <row r="41" spans="1:9" ht="42" customHeight="1">
      <c r="A41" s="599" t="s">
        <v>1213</v>
      </c>
      <c r="B41" s="600"/>
      <c r="C41" s="600"/>
      <c r="D41" s="600"/>
      <c r="E41" s="600"/>
      <c r="F41" s="600"/>
      <c r="G41" s="600"/>
      <c r="H41" s="600"/>
      <c r="I41" s="601"/>
    </row>
    <row r="42" spans="1:9" ht="12.75" customHeight="1">
      <c r="A42" s="353"/>
      <c r="B42" s="353"/>
      <c r="C42" s="353"/>
      <c r="D42" s="353"/>
      <c r="E42" s="353"/>
      <c r="F42" s="353"/>
      <c r="G42" s="353"/>
      <c r="H42" s="353"/>
      <c r="I42" s="353"/>
    </row>
    <row r="43" spans="1:9">
      <c r="A43" s="353"/>
      <c r="B43" s="353"/>
      <c r="C43" s="353"/>
      <c r="D43" s="353"/>
      <c r="E43" s="353"/>
      <c r="F43" s="353"/>
      <c r="G43" s="353"/>
      <c r="H43" s="353"/>
      <c r="I43" s="353"/>
    </row>
    <row r="44" spans="1:9">
      <c r="A44" s="280"/>
      <c r="B44" s="280"/>
      <c r="C44" s="280"/>
      <c r="D44" s="280"/>
      <c r="E44" s="280"/>
      <c r="F44" s="280"/>
      <c r="G44" s="280"/>
      <c r="H44" s="280"/>
    </row>
    <row r="45" spans="1:9">
      <c r="A45" s="280"/>
      <c r="B45" s="280"/>
      <c r="C45" s="280"/>
      <c r="D45" s="280"/>
      <c r="E45" s="280"/>
      <c r="F45" s="280"/>
      <c r="G45" s="280"/>
      <c r="H45" s="280"/>
    </row>
    <row r="46" spans="1:9">
      <c r="A46" s="354"/>
    </row>
    <row r="47" spans="1:9">
      <c r="A47" s="280"/>
    </row>
  </sheetData>
  <mergeCells count="10">
    <mergeCell ref="A38:I38"/>
    <mergeCell ref="A39:I39"/>
    <mergeCell ref="A40:I40"/>
    <mergeCell ref="A41:I41"/>
    <mergeCell ref="D3:H3"/>
    <mergeCell ref="B5:C5"/>
    <mergeCell ref="D5:E5"/>
    <mergeCell ref="F5:G5"/>
    <mergeCell ref="H5:I5"/>
    <mergeCell ref="A36:G36"/>
  </mergeCells>
  <hyperlinks>
    <hyperlink ref="A2" location="Contents!A1" display="back to contents" xr:uid="{602EBCBB-F258-43D7-99A8-88E3E28BCBFB}"/>
  </hyperlinks>
  <pageMargins left="0.7" right="0.7" top="0.75" bottom="0.75" header="0.3" footer="0.3"/>
  <pageSetup paperSize="9" scale="6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C1D48-0A9F-4929-A08B-B4E14FD23AA3}">
  <dimension ref="A1:Z36"/>
  <sheetViews>
    <sheetView workbookViewId="0">
      <selection activeCell="A2" sqref="A2"/>
    </sheetView>
  </sheetViews>
  <sheetFormatPr defaultColWidth="9.1484375" defaultRowHeight="12.55"/>
  <cols>
    <col min="1" max="1" width="36.75" style="283" customWidth="1"/>
    <col min="2" max="2" width="10.75" style="283" customWidth="1"/>
    <col min="3" max="3" width="13.3984375" style="283" customWidth="1"/>
    <col min="4" max="4" width="10.75" style="283" customWidth="1"/>
    <col min="5" max="5" width="13.3984375" style="280" customWidth="1"/>
    <col min="6" max="13" width="9.1484375" style="280" customWidth="1"/>
    <col min="14" max="14" width="10.25" style="280" customWidth="1"/>
    <col min="15" max="15" width="9.1484375" style="280" customWidth="1"/>
    <col min="16" max="16384" width="9.1484375" style="280"/>
  </cols>
  <sheetData>
    <row r="1" spans="1:26" ht="18.8" customHeight="1">
      <c r="A1" s="277" t="s">
        <v>1214</v>
      </c>
      <c r="B1" s="279"/>
      <c r="C1" s="279"/>
      <c r="D1" s="279"/>
    </row>
    <row r="2" spans="1:26" ht="12.8">
      <c r="A2" s="281" t="s">
        <v>1184</v>
      </c>
      <c r="B2" s="279"/>
      <c r="C2" s="279"/>
      <c r="D2" s="279"/>
    </row>
    <row r="3" spans="1:26" ht="12.8">
      <c r="A3" s="282"/>
      <c r="B3" s="602"/>
      <c r="C3" s="600"/>
      <c r="D3" s="600"/>
    </row>
    <row r="4" spans="1:26" ht="18" customHeight="1" thickBot="1">
      <c r="A4" s="284"/>
      <c r="B4" s="355"/>
      <c r="C4" s="289"/>
      <c r="D4" s="288"/>
      <c r="E4" s="289" t="s">
        <v>1185</v>
      </c>
      <c r="F4" s="290"/>
      <c r="G4" s="290"/>
      <c r="H4" s="290"/>
      <c r="I4" s="290"/>
      <c r="J4" s="290"/>
      <c r="K4" s="290"/>
      <c r="L4" s="290"/>
      <c r="M4" s="290"/>
      <c r="N4" s="290"/>
      <c r="P4" s="290"/>
      <c r="Q4" s="290"/>
      <c r="R4" s="290"/>
      <c r="S4" s="290"/>
      <c r="T4" s="290"/>
      <c r="V4" s="290"/>
      <c r="W4" s="290"/>
      <c r="X4" s="290"/>
      <c r="Y4" s="290"/>
      <c r="Z4" s="290"/>
    </row>
    <row r="5" spans="1:26" ht="14.2">
      <c r="A5" s="291"/>
      <c r="B5" s="605" t="s">
        <v>1187</v>
      </c>
      <c r="C5" s="604"/>
      <c r="D5" s="605" t="s">
        <v>1188</v>
      </c>
      <c r="E5" s="604"/>
      <c r="F5" s="292"/>
      <c r="G5" s="292"/>
      <c r="H5" s="293"/>
      <c r="I5" s="292"/>
      <c r="J5" s="292"/>
      <c r="K5" s="292"/>
      <c r="L5" s="292"/>
      <c r="M5" s="292"/>
      <c r="N5" s="294"/>
      <c r="P5" s="292"/>
      <c r="Q5" s="292"/>
      <c r="R5" s="292"/>
      <c r="S5" s="292"/>
      <c r="T5" s="294"/>
      <c r="V5" s="292"/>
      <c r="W5" s="292"/>
      <c r="X5" s="292"/>
      <c r="Y5" s="292"/>
      <c r="Z5" s="294"/>
    </row>
    <row r="6" spans="1:26" ht="14.25" customHeight="1">
      <c r="A6" s="295"/>
      <c r="B6" s="296" t="s">
        <v>1189</v>
      </c>
      <c r="C6" s="296" t="s">
        <v>1190</v>
      </c>
      <c r="D6" s="296" t="s">
        <v>1189</v>
      </c>
      <c r="E6" s="296" t="s">
        <v>1190</v>
      </c>
      <c r="F6" s="292"/>
      <c r="G6" s="292"/>
      <c r="H6" s="293"/>
      <c r="I6" s="292"/>
      <c r="J6" s="292"/>
      <c r="K6" s="292"/>
      <c r="L6" s="292"/>
      <c r="M6" s="292"/>
      <c r="N6" s="294"/>
      <c r="P6" s="292"/>
      <c r="Q6" s="292"/>
      <c r="R6" s="292"/>
      <c r="S6" s="292"/>
      <c r="T6" s="294"/>
      <c r="V6" s="292"/>
      <c r="W6" s="292"/>
      <c r="X6" s="292"/>
      <c r="Y6" s="292"/>
      <c r="Z6" s="294"/>
    </row>
    <row r="7" spans="1:26" ht="13.15" customHeight="1">
      <c r="A7" s="297"/>
      <c r="B7" s="299"/>
      <c r="C7" s="299"/>
      <c r="D7" s="299"/>
      <c r="E7" s="299"/>
      <c r="F7" s="292"/>
      <c r="G7" s="292"/>
      <c r="H7" s="293"/>
      <c r="I7" s="292"/>
      <c r="J7" s="292"/>
      <c r="K7" s="292"/>
      <c r="L7" s="292"/>
      <c r="M7" s="292"/>
      <c r="N7" s="294"/>
      <c r="P7" s="292"/>
      <c r="Q7" s="292"/>
      <c r="R7" s="292"/>
      <c r="S7" s="292"/>
      <c r="T7" s="294"/>
      <c r="V7" s="292"/>
      <c r="W7" s="292"/>
      <c r="X7" s="292"/>
      <c r="Y7" s="292"/>
      <c r="Z7" s="294"/>
    </row>
    <row r="8" spans="1:26" ht="17.45" customHeight="1">
      <c r="A8" s="300" t="s">
        <v>1191</v>
      </c>
      <c r="B8" s="304" t="s">
        <v>1193</v>
      </c>
      <c r="C8" s="303" t="s">
        <v>1192</v>
      </c>
      <c r="D8" s="304" t="s">
        <v>1194</v>
      </c>
      <c r="E8" s="303" t="s">
        <v>1192</v>
      </c>
      <c r="F8" s="292"/>
      <c r="G8" s="292"/>
      <c r="H8" s="293"/>
      <c r="I8" s="292"/>
      <c r="J8" s="292"/>
      <c r="K8" s="292"/>
      <c r="L8" s="292"/>
      <c r="M8" s="292"/>
      <c r="N8" s="294"/>
      <c r="P8" s="292"/>
      <c r="Q8" s="292"/>
      <c r="R8" s="292"/>
      <c r="S8" s="292"/>
      <c r="T8" s="294"/>
      <c r="V8" s="292"/>
      <c r="W8" s="292"/>
      <c r="X8" s="292"/>
      <c r="Y8" s="292"/>
      <c r="Z8" s="294"/>
    </row>
    <row r="9" spans="1:26" ht="13.15" customHeight="1">
      <c r="A9" s="291"/>
      <c r="B9" s="307"/>
      <c r="C9" s="307"/>
      <c r="D9" s="307"/>
      <c r="E9" s="307"/>
      <c r="F9" s="292"/>
      <c r="G9" s="292"/>
      <c r="H9" s="293"/>
      <c r="I9" s="292"/>
      <c r="J9" s="292"/>
      <c r="K9" s="292"/>
      <c r="L9" s="292"/>
      <c r="M9" s="292"/>
      <c r="N9" s="294"/>
      <c r="P9" s="292"/>
      <c r="Q9" s="292"/>
      <c r="R9" s="292"/>
      <c r="S9" s="292"/>
      <c r="T9" s="294"/>
      <c r="V9" s="292"/>
      <c r="W9" s="292"/>
      <c r="X9" s="292"/>
      <c r="Y9" s="292"/>
      <c r="Z9" s="294"/>
    </row>
    <row r="10" spans="1:26" ht="12.75" customHeight="1">
      <c r="A10" s="309"/>
      <c r="B10" s="312"/>
      <c r="C10" s="312"/>
      <c r="D10" s="312"/>
      <c r="E10" s="312"/>
      <c r="F10" s="292"/>
      <c r="G10" s="292"/>
      <c r="H10" s="290"/>
      <c r="I10" s="292"/>
      <c r="J10" s="292"/>
      <c r="K10" s="292"/>
      <c r="L10" s="292"/>
      <c r="M10" s="292"/>
      <c r="N10" s="294"/>
      <c r="P10" s="292"/>
      <c r="Q10" s="292"/>
      <c r="R10" s="292"/>
      <c r="S10" s="292"/>
      <c r="T10" s="294"/>
      <c r="V10" s="292"/>
      <c r="W10" s="292"/>
      <c r="X10" s="292"/>
      <c r="Y10" s="292"/>
      <c r="Z10" s="294"/>
    </row>
    <row r="11" spans="1:26" ht="15.05" customHeight="1">
      <c r="A11" s="300" t="s">
        <v>1215</v>
      </c>
      <c r="B11" s="315"/>
      <c r="C11" s="315"/>
      <c r="D11" s="315"/>
      <c r="E11" s="315"/>
      <c r="F11" s="292"/>
      <c r="G11" s="292"/>
      <c r="H11" s="293"/>
      <c r="I11" s="292"/>
      <c r="J11" s="292"/>
      <c r="K11" s="292"/>
      <c r="L11" s="292"/>
      <c r="M11" s="292"/>
      <c r="N11" s="294"/>
      <c r="P11" s="292"/>
      <c r="Q11" s="292"/>
      <c r="R11" s="292"/>
      <c r="S11" s="292"/>
      <c r="T11" s="294"/>
      <c r="V11" s="292"/>
      <c r="W11" s="292"/>
      <c r="X11" s="292"/>
      <c r="Y11" s="292"/>
      <c r="Z11" s="294"/>
    </row>
    <row r="12" spans="1:26">
      <c r="B12" s="317"/>
      <c r="C12" s="318"/>
      <c r="D12" s="317"/>
      <c r="E12" s="318"/>
    </row>
    <row r="13" spans="1:26">
      <c r="A13" s="319" t="s">
        <v>1216</v>
      </c>
      <c r="B13" s="320">
        <v>27</v>
      </c>
      <c r="C13" s="321">
        <v>0.3</v>
      </c>
      <c r="D13" s="320">
        <v>15</v>
      </c>
      <c r="E13" s="323">
        <f>D13/SUM($D$13:$D$17)</f>
        <v>0.17241379310344829</v>
      </c>
      <c r="F13" s="323"/>
    </row>
    <row r="14" spans="1:26" ht="12.75" customHeight="1">
      <c r="A14" s="319" t="s">
        <v>1217</v>
      </c>
      <c r="B14" s="317">
        <v>10</v>
      </c>
      <c r="C14" s="356">
        <v>0.11</v>
      </c>
      <c r="D14" s="317">
        <v>7</v>
      </c>
      <c r="E14" s="323">
        <f>D14/SUM($D$13:$D$17)</f>
        <v>8.0459770114942528E-2</v>
      </c>
      <c r="F14" s="323"/>
    </row>
    <row r="15" spans="1:26" ht="12.75" customHeight="1">
      <c r="A15" s="319" t="s">
        <v>1218</v>
      </c>
      <c r="B15" s="317">
        <v>4</v>
      </c>
      <c r="C15" s="356">
        <v>0.04</v>
      </c>
      <c r="D15" s="317">
        <v>6</v>
      </c>
      <c r="E15" s="323">
        <f>D15/SUM($D$13:$D$17)</f>
        <v>6.8965517241379309E-2</v>
      </c>
      <c r="F15" s="323"/>
    </row>
    <row r="16" spans="1:26" ht="12.75" customHeight="1">
      <c r="A16" s="319" t="s">
        <v>1219</v>
      </c>
      <c r="B16" s="317">
        <v>0</v>
      </c>
      <c r="C16" s="356" t="s">
        <v>677</v>
      </c>
      <c r="D16" s="317">
        <v>8</v>
      </c>
      <c r="E16" s="323">
        <f>D16/SUM($D$13:$D$17)</f>
        <v>9.1954022988505746E-2</v>
      </c>
      <c r="F16" s="323"/>
    </row>
    <row r="17" spans="1:6" ht="12.75" customHeight="1">
      <c r="A17" s="319" t="s">
        <v>1220</v>
      </c>
      <c r="B17" s="320">
        <v>48</v>
      </c>
      <c r="C17" s="321">
        <v>0.54</v>
      </c>
      <c r="D17" s="320">
        <v>51</v>
      </c>
      <c r="E17" s="323">
        <f>D17/SUM($D$13:$D$17)</f>
        <v>0.58620689655172409</v>
      </c>
      <c r="F17" s="323"/>
    </row>
    <row r="18" spans="1:6" ht="12.75" customHeight="1">
      <c r="A18" s="319" t="s">
        <v>1221</v>
      </c>
      <c r="B18" s="317">
        <v>50</v>
      </c>
      <c r="C18" s="356" t="s">
        <v>677</v>
      </c>
      <c r="D18" s="317">
        <v>76</v>
      </c>
      <c r="E18" s="356" t="s">
        <v>677</v>
      </c>
    </row>
    <row r="19" spans="1:6" ht="12.75" customHeight="1">
      <c r="A19" s="319"/>
      <c r="B19" s="317"/>
      <c r="C19" s="357"/>
      <c r="D19" s="317"/>
    </row>
    <row r="20" spans="1:6" ht="17.25" customHeight="1">
      <c r="A20" s="300" t="s">
        <v>1222</v>
      </c>
      <c r="B20" s="317"/>
      <c r="C20" s="357"/>
      <c r="D20" s="317"/>
    </row>
    <row r="21" spans="1:6" ht="12.75" customHeight="1">
      <c r="A21" s="319"/>
      <c r="B21" s="317"/>
      <c r="C21" s="357"/>
      <c r="D21" s="317"/>
    </row>
    <row r="22" spans="1:6" ht="12.75" customHeight="1">
      <c r="A22" s="319" t="s">
        <v>715</v>
      </c>
      <c r="B22" s="317">
        <v>19</v>
      </c>
      <c r="C22" s="356">
        <v>0.14000000000000001</v>
      </c>
      <c r="D22" s="317">
        <v>20</v>
      </c>
      <c r="E22" s="323">
        <f>D22/SUM($D$22:$D$23)</f>
        <v>0.13333333333333333</v>
      </c>
      <c r="F22" s="323"/>
    </row>
    <row r="23" spans="1:6" ht="12.75" customHeight="1">
      <c r="A23" s="319" t="s">
        <v>716</v>
      </c>
      <c r="B23" s="317">
        <v>114</v>
      </c>
      <c r="C23" s="356">
        <v>0.86</v>
      </c>
      <c r="D23" s="317">
        <v>130</v>
      </c>
      <c r="E23" s="323">
        <f>D23/SUM($D$22:$D$23)</f>
        <v>0.8666666666666667</v>
      </c>
      <c r="F23" s="323"/>
    </row>
    <row r="24" spans="1:6" ht="12.75" customHeight="1">
      <c r="A24" s="319" t="s">
        <v>1221</v>
      </c>
      <c r="B24" s="317">
        <v>6</v>
      </c>
      <c r="C24" s="356" t="s">
        <v>677</v>
      </c>
      <c r="D24" s="317">
        <v>13</v>
      </c>
      <c r="E24" s="356" t="s">
        <v>677</v>
      </c>
    </row>
    <row r="25" spans="1:6" ht="12.75" customHeight="1" thickBot="1">
      <c r="A25" s="343"/>
      <c r="B25" s="358"/>
      <c r="C25" s="359"/>
      <c r="D25" s="358"/>
      <c r="E25" s="359"/>
    </row>
    <row r="26" spans="1:6" ht="12.75" customHeight="1">
      <c r="A26" s="319"/>
      <c r="B26" s="317"/>
      <c r="C26" s="318"/>
      <c r="D26" s="318"/>
    </row>
    <row r="27" spans="1:6" ht="12.75" customHeight="1">
      <c r="A27" s="606" t="s">
        <v>1209</v>
      </c>
      <c r="B27" s="600"/>
      <c r="C27" s="600"/>
      <c r="D27" s="318"/>
    </row>
    <row r="28" spans="1:6">
      <c r="B28" s="292"/>
      <c r="C28" s="292"/>
      <c r="D28" s="292"/>
    </row>
    <row r="29" spans="1:6" ht="41.3" customHeight="1">
      <c r="A29" s="599" t="s">
        <v>1223</v>
      </c>
      <c r="B29" s="600"/>
      <c r="C29" s="600"/>
      <c r="D29" s="600"/>
      <c r="E29" s="601"/>
    </row>
    <row r="30" spans="1:6" ht="27.05" customHeight="1">
      <c r="A30" s="609" t="s">
        <v>1211</v>
      </c>
      <c r="B30" s="600"/>
      <c r="C30" s="600"/>
      <c r="D30" s="600"/>
      <c r="E30" s="601"/>
    </row>
    <row r="31" spans="1:6" ht="13.15" customHeight="1">
      <c r="A31" s="607" t="s">
        <v>1212</v>
      </c>
      <c r="B31" s="600"/>
      <c r="C31" s="600"/>
      <c r="D31" s="600"/>
      <c r="E31" s="601"/>
    </row>
    <row r="32" spans="1:6">
      <c r="A32" s="608" t="s">
        <v>1224</v>
      </c>
      <c r="B32" s="600"/>
      <c r="C32" s="600"/>
      <c r="D32" s="600"/>
      <c r="E32" s="601"/>
    </row>
    <row r="33" spans="1:5" ht="27.05" customHeight="1">
      <c r="A33" s="599" t="s">
        <v>1225</v>
      </c>
      <c r="B33" s="600"/>
      <c r="C33" s="600"/>
      <c r="D33" s="600"/>
      <c r="E33" s="601"/>
    </row>
    <row r="34" spans="1:5">
      <c r="A34" s="354"/>
      <c r="B34" s="360"/>
      <c r="C34" s="360"/>
      <c r="D34" s="360"/>
      <c r="E34" s="360"/>
    </row>
    <row r="35" spans="1:5">
      <c r="A35" s="361"/>
      <c r="B35" s="280"/>
      <c r="C35" s="280"/>
      <c r="D35" s="280"/>
    </row>
    <row r="36" spans="1:5">
      <c r="A36" s="280"/>
      <c r="B36" s="280"/>
      <c r="C36" s="280"/>
      <c r="D36" s="280"/>
    </row>
  </sheetData>
  <mergeCells count="9">
    <mergeCell ref="A31:E31"/>
    <mergeCell ref="A32:E32"/>
    <mergeCell ref="A33:E33"/>
    <mergeCell ref="B3:D3"/>
    <mergeCell ref="B5:C5"/>
    <mergeCell ref="D5:E5"/>
    <mergeCell ref="A27:C27"/>
    <mergeCell ref="A29:E29"/>
    <mergeCell ref="A30:E30"/>
  </mergeCells>
  <hyperlinks>
    <hyperlink ref="A2" location="Contents!A1" display="back to contents" xr:uid="{34EFA01C-83A6-4237-831C-792C26E42BCF}"/>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050A6-1F7B-4934-8318-7874CCD0F272}">
  <sheetPr>
    <pageSetUpPr fitToPage="1"/>
  </sheetPr>
  <dimension ref="A1:Q25"/>
  <sheetViews>
    <sheetView view="pageBreakPreview" topLeftCell="A25" zoomScale="85" zoomScaleNormal="85" zoomScaleSheetLayoutView="85" workbookViewId="0">
      <selection activeCell="C6" sqref="C6"/>
    </sheetView>
  </sheetViews>
  <sheetFormatPr defaultColWidth="13.546875" defaultRowHeight="14.45"/>
  <cols>
    <col min="1" max="1" width="13.546875" customWidth="1"/>
    <col min="2" max="2" width="47" customWidth="1"/>
    <col min="3" max="3" width="25.546875" style="362" customWidth="1"/>
    <col min="4" max="4" width="13.546875" customWidth="1"/>
    <col min="5" max="5" width="28.25" customWidth="1"/>
    <col min="6" max="6" width="18.25" customWidth="1"/>
    <col min="7" max="7" width="17" customWidth="1"/>
    <col min="8" max="9" width="13.546875" hidden="1" customWidth="1"/>
    <col min="10" max="10" width="9.25" hidden="1" customWidth="1"/>
    <col min="11" max="11" width="14.1484375" hidden="1" customWidth="1"/>
    <col min="12" max="12" width="10.84765625" hidden="1" customWidth="1"/>
    <col min="13" max="13" width="6.75" hidden="1" customWidth="1"/>
    <col min="14" max="15" width="8.84765625" style="362" hidden="1" customWidth="1"/>
    <col min="16" max="16" width="11.25" style="362" hidden="1" customWidth="1"/>
    <col min="17" max="17" width="8.84765625" style="362" customWidth="1"/>
    <col min="18" max="19" width="13.546875" customWidth="1"/>
  </cols>
  <sheetData>
    <row r="1" spans="1:16" ht="21" customHeight="1">
      <c r="A1" s="613" t="s">
        <v>1226</v>
      </c>
      <c r="B1" s="499"/>
      <c r="C1" s="614"/>
      <c r="D1" s="499"/>
      <c r="E1" s="499"/>
      <c r="F1" s="499"/>
      <c r="G1" s="499"/>
      <c r="H1" s="363"/>
      <c r="I1" s="363"/>
    </row>
    <row r="2" spans="1:16" ht="21" customHeight="1">
      <c r="A2" s="499"/>
      <c r="B2" s="499"/>
      <c r="C2" s="614"/>
      <c r="D2" s="499"/>
      <c r="E2" s="499"/>
      <c r="F2" s="499"/>
      <c r="G2" s="499"/>
      <c r="H2" s="363"/>
      <c r="I2" s="363"/>
    </row>
    <row r="4" spans="1:16" ht="27.05" customHeight="1">
      <c r="B4" s="615" t="s">
        <v>1227</v>
      </c>
      <c r="C4" s="614"/>
      <c r="D4" s="499"/>
      <c r="E4" s="499"/>
    </row>
    <row r="5" spans="1:16" ht="15.8" customHeight="1">
      <c r="B5" s="364"/>
      <c r="C5" s="365"/>
      <c r="D5" s="364"/>
      <c r="E5" s="364"/>
    </row>
    <row r="6" spans="1:16" ht="26.3" customHeight="1">
      <c r="B6" s="366" t="s">
        <v>1228</v>
      </c>
      <c r="C6" s="367"/>
      <c r="E6" s="364"/>
    </row>
    <row r="7" spans="1:16" ht="26.3" customHeight="1">
      <c r="B7" s="366" t="s">
        <v>1229</v>
      </c>
      <c r="C7" s="367"/>
      <c r="D7" s="364"/>
      <c r="E7" s="364"/>
    </row>
    <row r="8" spans="1:16" ht="26.3" customHeight="1">
      <c r="B8" s="366" t="s">
        <v>1230</v>
      </c>
      <c r="C8" s="367"/>
      <c r="D8" s="364"/>
      <c r="E8" s="364"/>
    </row>
    <row r="9" spans="1:16" ht="93" customHeight="1">
      <c r="B9" s="368" t="s">
        <v>1231</v>
      </c>
      <c r="C9" s="367"/>
      <c r="E9" s="364"/>
    </row>
    <row r="10" spans="1:16" ht="23.3" customHeight="1">
      <c r="B10" s="366" t="s">
        <v>1232</v>
      </c>
      <c r="C10" s="369"/>
    </row>
    <row r="11" spans="1:16" ht="23.3" customHeight="1">
      <c r="B11" s="370"/>
      <c r="H11" s="371"/>
      <c r="I11" s="371"/>
      <c r="J11" s="372"/>
      <c r="K11" s="372"/>
      <c r="L11" s="372"/>
      <c r="M11" s="372"/>
      <c r="N11" s="371"/>
    </row>
    <row r="12" spans="1:16" ht="23.3" customHeight="1">
      <c r="B12" s="370"/>
      <c r="J12" s="362"/>
      <c r="K12" s="362"/>
      <c r="L12" s="362"/>
      <c r="M12" s="362"/>
      <c r="N12" s="373"/>
      <c r="O12" s="374"/>
      <c r="P12" s="375"/>
    </row>
    <row r="13" spans="1:16" ht="26.3" customHeight="1">
      <c r="B13" s="366"/>
      <c r="C13" s="376"/>
      <c r="J13" s="362"/>
      <c r="K13" s="362"/>
      <c r="L13" s="362">
        <f>IF(C13&gt;1000*C7,(C13-1000*C7)*8.75,0)</f>
        <v>0</v>
      </c>
      <c r="M13" s="362"/>
      <c r="N13" s="373"/>
      <c r="O13" s="374"/>
      <c r="P13" s="375"/>
    </row>
    <row r="14" spans="1:16" ht="23.3" customHeight="1">
      <c r="B14" s="241"/>
      <c r="C14" s="276"/>
    </row>
    <row r="15" spans="1:16" ht="23.3" customHeight="1">
      <c r="B15" s="366"/>
      <c r="C15" s="377"/>
    </row>
    <row r="18" spans="2:7" ht="33.799999999999997" customHeight="1">
      <c r="B18" s="612" t="s">
        <v>1233</v>
      </c>
      <c r="C18" s="514"/>
      <c r="D18" s="514"/>
      <c r="E18" s="514"/>
      <c r="F18" s="514"/>
      <c r="G18" s="515"/>
    </row>
    <row r="19" spans="2:7" ht="37.549999999999997" customHeight="1">
      <c r="B19" s="378" t="s">
        <v>1234</v>
      </c>
      <c r="C19" s="616"/>
      <c r="D19" s="514"/>
      <c r="E19" s="514"/>
      <c r="F19" s="514"/>
      <c r="G19" s="515"/>
    </row>
    <row r="20" spans="2:7" s="371" customFormat="1" ht="58.55" customHeight="1">
      <c r="B20" s="378" t="s">
        <v>1228</v>
      </c>
      <c r="C20" s="617"/>
      <c r="D20" s="514"/>
      <c r="E20" s="514"/>
      <c r="F20" s="514"/>
      <c r="G20" s="515"/>
    </row>
    <row r="21" spans="2:7" ht="54.8" customHeight="1">
      <c r="B21" s="378" t="s">
        <v>1230</v>
      </c>
      <c r="C21" s="617"/>
      <c r="D21" s="514"/>
      <c r="E21" s="514"/>
      <c r="F21" s="514"/>
      <c r="G21" s="515"/>
    </row>
    <row r="22" spans="2:7" ht="128.25" customHeight="1">
      <c r="B22" s="378" t="s">
        <v>1229</v>
      </c>
      <c r="C22" s="610"/>
      <c r="D22" s="514"/>
      <c r="E22" s="514"/>
      <c r="F22" s="514"/>
      <c r="G22" s="515"/>
    </row>
    <row r="23" spans="2:7" ht="175.5" customHeight="1">
      <c r="B23" s="379" t="s">
        <v>1231</v>
      </c>
      <c r="C23" s="611"/>
      <c r="D23" s="514"/>
      <c r="E23" s="514"/>
      <c r="F23" s="514"/>
      <c r="G23" s="515"/>
    </row>
    <row r="24" spans="2:7" ht="41.3" customHeight="1">
      <c r="B24" s="378" t="s">
        <v>1232</v>
      </c>
      <c r="C24" s="612"/>
      <c r="D24" s="514"/>
      <c r="E24" s="514"/>
      <c r="F24" s="514"/>
      <c r="G24" s="515"/>
    </row>
    <row r="25" spans="2:7">
      <c r="C25" s="2"/>
    </row>
  </sheetData>
  <sheetProtection algorithmName="SHA-512" hashValue="dPIs8GWpSglAC7c1n3F5cVHlR93E9W2Okxc+lIvUnEx4r2MV7V34TA3V+WgwVrbrdJ0vGi9P/M2pTuQVwmkwBw==" saltValue="YVjhJB2DgEVo0DGHye2xBQ==" spinCount="100000" sheet="1" objects="1" scenarios="1" selectLockedCells="1"/>
  <mergeCells count="9">
    <mergeCell ref="C22:G22"/>
    <mergeCell ref="C23:G23"/>
    <mergeCell ref="C24:G24"/>
    <mergeCell ref="A1:G2"/>
    <mergeCell ref="B4:E4"/>
    <mergeCell ref="B18:G18"/>
    <mergeCell ref="C19:G19"/>
    <mergeCell ref="C20:G20"/>
    <mergeCell ref="C21:G21"/>
  </mergeCells>
  <dataValidations count="1">
    <dataValidation type="list" allowBlank="1" showInputMessage="1" showErrorMessage="1" sqref="C10 K4:K5" xr:uid="{A5CF4A70-7C4D-47EC-972D-6BF1D7074983}">
      <formula1>$K$4:$K$5</formula1>
    </dataValidation>
  </dataValidations>
  <pageMargins left="0.15748031496062989" right="0.23622047244094491" top="0.36" bottom="0.61" header="0.31496062992125978" footer="0.31496062992125978"/>
  <pageSetup paperSize="9" scale="51"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CF843-48E6-4960-9480-EC03E8297B51}">
  <dimension ref="A1:R138"/>
  <sheetViews>
    <sheetView topLeftCell="A121" workbookViewId="0">
      <selection activeCell="D5" sqref="D5"/>
    </sheetView>
  </sheetViews>
  <sheetFormatPr defaultRowHeight="14.45"/>
  <cols>
    <col min="4" max="4" width="59.84765625" bestFit="1" customWidth="1"/>
    <col min="5" max="5" width="1.84765625" customWidth="1"/>
    <col min="6" max="7" width="8.3984375" bestFit="1" customWidth="1"/>
    <col min="8" max="8" width="13.546875" customWidth="1"/>
    <col min="9" max="9" width="13.75" customWidth="1"/>
    <col min="10" max="10" width="16.25" customWidth="1"/>
    <col min="11" max="11" width="8.3984375" bestFit="1" customWidth="1"/>
    <col min="12" max="12" width="12.3984375" customWidth="1"/>
    <col min="13" max="13" width="8.3984375" bestFit="1" customWidth="1"/>
    <col min="14" max="14" width="13.84765625" customWidth="1"/>
    <col min="15" max="15" width="9.3984375" bestFit="1" customWidth="1"/>
  </cols>
  <sheetData>
    <row r="1" spans="1:18">
      <c r="A1" s="380"/>
      <c r="B1" s="380"/>
      <c r="C1" s="380"/>
      <c r="D1" s="380"/>
      <c r="E1" s="380"/>
      <c r="F1" s="381"/>
      <c r="G1" s="381"/>
      <c r="H1" s="381"/>
      <c r="I1" s="381"/>
      <c r="J1" s="381"/>
      <c r="K1" s="381"/>
      <c r="L1" s="381"/>
      <c r="M1" s="381"/>
      <c r="N1" s="381"/>
      <c r="O1" s="618"/>
      <c r="P1" s="499"/>
      <c r="Q1" s="499"/>
      <c r="R1" s="499"/>
    </row>
    <row r="2" spans="1:18">
      <c r="A2" s="380"/>
      <c r="B2" s="380"/>
      <c r="C2" s="380"/>
      <c r="D2" s="380"/>
      <c r="E2" s="380"/>
      <c r="F2" s="381"/>
      <c r="G2" s="381"/>
      <c r="H2" s="381"/>
      <c r="I2" s="381"/>
      <c r="J2" s="381"/>
      <c r="K2" s="381"/>
      <c r="L2" s="381"/>
      <c r="M2" s="381"/>
      <c r="N2" s="381"/>
      <c r="O2" s="499"/>
      <c r="P2" s="499"/>
      <c r="Q2" s="499"/>
      <c r="R2" s="499"/>
    </row>
    <row r="3" spans="1:18">
      <c r="A3" s="380"/>
      <c r="B3" s="382" t="s">
        <v>1235</v>
      </c>
      <c r="C3" s="382"/>
      <c r="D3" s="382"/>
      <c r="E3" s="380"/>
      <c r="F3" s="381"/>
      <c r="G3" s="381"/>
      <c r="H3" s="381"/>
      <c r="I3" s="381"/>
      <c r="J3" s="381"/>
      <c r="K3" s="381"/>
      <c r="L3" s="381"/>
      <c r="M3" s="381"/>
      <c r="N3" s="381"/>
      <c r="O3" s="499"/>
      <c r="P3" s="499"/>
      <c r="Q3" s="499"/>
      <c r="R3" s="499"/>
    </row>
    <row r="4" spans="1:18">
      <c r="A4" s="380"/>
      <c r="B4" s="380"/>
      <c r="C4" s="380"/>
      <c r="D4" s="380"/>
      <c r="E4" s="380"/>
      <c r="F4" s="381"/>
      <c r="G4" s="381"/>
      <c r="H4" s="381"/>
      <c r="I4" s="381"/>
      <c r="J4" s="381"/>
      <c r="K4" s="381"/>
      <c r="L4" s="381"/>
      <c r="M4" s="381"/>
      <c r="N4" s="381"/>
      <c r="O4" s="499"/>
      <c r="P4" s="499"/>
      <c r="Q4" s="499"/>
      <c r="R4" s="499"/>
    </row>
    <row r="5" spans="1:18">
      <c r="A5" s="380"/>
      <c r="B5" s="380"/>
      <c r="C5" s="380"/>
      <c r="D5" s="380"/>
      <c r="E5" s="380"/>
      <c r="F5" s="381"/>
      <c r="G5" s="381"/>
      <c r="H5" s="381"/>
      <c r="I5" s="381"/>
      <c r="J5" s="381"/>
      <c r="K5" s="381"/>
      <c r="L5" s="381"/>
      <c r="M5" s="381"/>
      <c r="N5" s="381"/>
      <c r="O5" s="499"/>
      <c r="P5" s="499"/>
      <c r="Q5" s="499"/>
      <c r="R5" s="499"/>
    </row>
    <row r="6" spans="1:18">
      <c r="A6" s="380"/>
      <c r="B6" s="380"/>
      <c r="C6" s="380"/>
      <c r="D6" s="380"/>
      <c r="E6" s="380"/>
      <c r="F6" s="381"/>
      <c r="G6" s="381"/>
      <c r="H6" s="381"/>
      <c r="I6" s="381"/>
      <c r="J6" s="381"/>
      <c r="K6" s="381"/>
      <c r="L6" s="381"/>
      <c r="M6" s="381"/>
      <c r="N6" s="381"/>
      <c r="O6" s="381"/>
      <c r="P6" s="380"/>
      <c r="Q6" s="381"/>
      <c r="R6" s="380"/>
    </row>
    <row r="7" spans="1:18">
      <c r="A7" s="380"/>
      <c r="B7" s="380"/>
      <c r="C7" s="380"/>
      <c r="D7" s="380"/>
      <c r="E7" s="380"/>
      <c r="F7" s="383" t="s">
        <v>1236</v>
      </c>
      <c r="G7" s="383" t="s">
        <v>1237</v>
      </c>
      <c r="H7" s="383" t="s">
        <v>1238</v>
      </c>
      <c r="I7" s="383" t="s">
        <v>1239</v>
      </c>
      <c r="J7" s="383" t="s">
        <v>1240</v>
      </c>
      <c r="K7" s="383" t="s">
        <v>1241</v>
      </c>
      <c r="L7" s="383" t="s">
        <v>1242</v>
      </c>
      <c r="M7" s="383" t="s">
        <v>1243</v>
      </c>
      <c r="N7" s="383" t="s">
        <v>1244</v>
      </c>
      <c r="O7" s="383" t="s">
        <v>1245</v>
      </c>
      <c r="P7" s="380"/>
      <c r="Q7" s="381"/>
      <c r="R7" s="380"/>
    </row>
    <row r="8" spans="1:18" ht="63.05" customHeight="1">
      <c r="A8" s="384"/>
      <c r="B8" s="385" t="s">
        <v>1246</v>
      </c>
      <c r="C8" s="385" t="s">
        <v>1247</v>
      </c>
      <c r="D8" s="385" t="s">
        <v>1248</v>
      </c>
      <c r="E8" s="386"/>
      <c r="F8" s="387" t="s">
        <v>1249</v>
      </c>
      <c r="G8" s="387" t="s">
        <v>1250</v>
      </c>
      <c r="H8" s="387" t="s">
        <v>1251</v>
      </c>
      <c r="I8" s="387" t="s">
        <v>1252</v>
      </c>
      <c r="J8" s="387" t="s">
        <v>1253</v>
      </c>
      <c r="K8" s="387" t="s">
        <v>1254</v>
      </c>
      <c r="L8" s="387" t="s">
        <v>1255</v>
      </c>
      <c r="M8" s="387" t="s">
        <v>1256</v>
      </c>
      <c r="N8" s="387" t="s">
        <v>1257</v>
      </c>
      <c r="O8" s="387" t="s">
        <v>1258</v>
      </c>
      <c r="P8" s="386"/>
      <c r="Q8" s="387" t="s">
        <v>1259</v>
      </c>
      <c r="R8" s="384"/>
    </row>
    <row r="9" spans="1:18" ht="15.8" customHeight="1">
      <c r="B9" s="388" t="s">
        <v>1260</v>
      </c>
      <c r="C9" s="388" t="s">
        <v>1261</v>
      </c>
      <c r="D9" s="388" t="s">
        <v>1262</v>
      </c>
      <c r="F9" s="389" t="s">
        <v>1263</v>
      </c>
      <c r="G9" s="389" t="s">
        <v>1264</v>
      </c>
      <c r="H9" s="389" t="s">
        <v>1264</v>
      </c>
      <c r="I9" s="389" t="s">
        <v>1264</v>
      </c>
      <c r="J9" s="389" t="s">
        <v>1264</v>
      </c>
      <c r="K9" s="389" t="s">
        <v>1264</v>
      </c>
      <c r="L9" s="389" t="s">
        <v>1264</v>
      </c>
      <c r="M9" s="389" t="s">
        <v>1264</v>
      </c>
      <c r="N9" s="389" t="s">
        <v>1264</v>
      </c>
      <c r="O9" s="389" t="s">
        <v>1264</v>
      </c>
      <c r="P9" s="388"/>
      <c r="Q9" s="388">
        <v>9</v>
      </c>
    </row>
    <row r="10" spans="1:18" ht="15.8" customHeight="1">
      <c r="B10" s="388" t="s">
        <v>1265</v>
      </c>
      <c r="C10" s="388" t="s">
        <v>1266</v>
      </c>
      <c r="D10" s="388" t="s">
        <v>1267</v>
      </c>
      <c r="F10" s="389" t="s">
        <v>1264</v>
      </c>
      <c r="G10" s="389" t="s">
        <v>1264</v>
      </c>
      <c r="H10" s="389" t="s">
        <v>1264</v>
      </c>
      <c r="I10" s="389" t="s">
        <v>1264</v>
      </c>
      <c r="J10" s="389" t="s">
        <v>1264</v>
      </c>
      <c r="K10" s="389" t="s">
        <v>1264</v>
      </c>
      <c r="L10" s="389" t="s">
        <v>1264</v>
      </c>
      <c r="M10" s="389" t="s">
        <v>1264</v>
      </c>
      <c r="N10" s="389" t="s">
        <v>1264</v>
      </c>
      <c r="O10" s="389" t="s">
        <v>1264</v>
      </c>
      <c r="P10" s="388"/>
      <c r="Q10" s="388">
        <v>10</v>
      </c>
    </row>
    <row r="11" spans="1:18" ht="15.8" customHeight="1">
      <c r="B11" s="388" t="s">
        <v>1268</v>
      </c>
      <c r="C11" s="388" t="s">
        <v>1269</v>
      </c>
      <c r="D11" s="388" t="s">
        <v>1270</v>
      </c>
      <c r="F11" s="389" t="s">
        <v>1264</v>
      </c>
      <c r="G11" s="389" t="s">
        <v>1264</v>
      </c>
      <c r="H11" s="389" t="s">
        <v>1264</v>
      </c>
      <c r="I11" s="389" t="s">
        <v>1264</v>
      </c>
      <c r="J11" s="389" t="s">
        <v>1264</v>
      </c>
      <c r="K11" s="389" t="s">
        <v>1264</v>
      </c>
      <c r="L11" s="389" t="s">
        <v>1264</v>
      </c>
      <c r="M11" s="389" t="s">
        <v>1264</v>
      </c>
      <c r="N11" s="389" t="s">
        <v>1264</v>
      </c>
      <c r="O11" s="389" t="s">
        <v>1264</v>
      </c>
      <c r="P11" s="388"/>
      <c r="Q11" s="388">
        <v>10</v>
      </c>
    </row>
    <row r="12" spans="1:18" ht="15.8" customHeight="1">
      <c r="B12" s="388" t="s">
        <v>1271</v>
      </c>
      <c r="C12" s="388" t="s">
        <v>1272</v>
      </c>
      <c r="D12" s="388" t="s">
        <v>1273</v>
      </c>
      <c r="F12" s="389" t="s">
        <v>1264</v>
      </c>
      <c r="G12" s="389" t="s">
        <v>1264</v>
      </c>
      <c r="H12" s="389" t="s">
        <v>1263</v>
      </c>
      <c r="I12" s="389" t="s">
        <v>1263</v>
      </c>
      <c r="J12" s="389" t="s">
        <v>1263</v>
      </c>
      <c r="K12" s="389" t="s">
        <v>1264</v>
      </c>
      <c r="L12" s="389" t="s">
        <v>1264</v>
      </c>
      <c r="M12" s="389" t="s">
        <v>1263</v>
      </c>
      <c r="N12" s="389" t="s">
        <v>1263</v>
      </c>
      <c r="O12" s="389" t="s">
        <v>1264</v>
      </c>
      <c r="P12" s="388"/>
      <c r="Q12" s="388">
        <v>5</v>
      </c>
    </row>
    <row r="13" spans="1:18" ht="15.8" customHeight="1">
      <c r="B13" s="388" t="s">
        <v>1274</v>
      </c>
      <c r="C13" s="388" t="s">
        <v>1275</v>
      </c>
      <c r="D13" s="388" t="s">
        <v>1276</v>
      </c>
      <c r="F13" s="389" t="s">
        <v>1264</v>
      </c>
      <c r="G13" s="389" t="s">
        <v>1264</v>
      </c>
      <c r="H13" s="389" t="s">
        <v>1264</v>
      </c>
      <c r="I13" s="389" t="s">
        <v>1264</v>
      </c>
      <c r="J13" s="389" t="s">
        <v>1264</v>
      </c>
      <c r="K13" s="389" t="s">
        <v>1264</v>
      </c>
      <c r="L13" s="389" t="s">
        <v>1264</v>
      </c>
      <c r="M13" s="389" t="s">
        <v>1264</v>
      </c>
      <c r="N13" s="389" t="s">
        <v>1264</v>
      </c>
      <c r="O13" s="389" t="s">
        <v>1264</v>
      </c>
      <c r="P13" s="388"/>
      <c r="Q13" s="388">
        <v>10</v>
      </c>
    </row>
    <row r="14" spans="1:18" ht="15.8" customHeight="1">
      <c r="B14" s="388" t="s">
        <v>1277</v>
      </c>
      <c r="C14" s="388" t="s">
        <v>1278</v>
      </c>
      <c r="D14" s="388" t="s">
        <v>1279</v>
      </c>
      <c r="F14" s="389" t="s">
        <v>1264</v>
      </c>
      <c r="G14" s="389" t="s">
        <v>1264</v>
      </c>
      <c r="H14" s="389" t="s">
        <v>1263</v>
      </c>
      <c r="I14" s="389" t="s">
        <v>1264</v>
      </c>
      <c r="J14" s="389" t="s">
        <v>1264</v>
      </c>
      <c r="K14" s="389" t="s">
        <v>1264</v>
      </c>
      <c r="L14" s="389" t="s">
        <v>1264</v>
      </c>
      <c r="M14" s="389" t="s">
        <v>1264</v>
      </c>
      <c r="N14" s="389" t="s">
        <v>1263</v>
      </c>
      <c r="O14" s="389" t="s">
        <v>1264</v>
      </c>
      <c r="P14" s="388"/>
      <c r="Q14" s="388">
        <v>8</v>
      </c>
    </row>
    <row r="15" spans="1:18" ht="15.8" customHeight="1">
      <c r="B15" s="388" t="s">
        <v>1280</v>
      </c>
      <c r="C15" s="388" t="s">
        <v>1281</v>
      </c>
      <c r="D15" s="388" t="s">
        <v>1282</v>
      </c>
      <c r="F15" s="389" t="s">
        <v>1264</v>
      </c>
      <c r="G15" s="389" t="s">
        <v>1264</v>
      </c>
      <c r="H15" s="389" t="s">
        <v>1264</v>
      </c>
      <c r="I15" s="389" t="s">
        <v>1264</v>
      </c>
      <c r="J15" s="389" t="s">
        <v>1264</v>
      </c>
      <c r="K15" s="389" t="s">
        <v>1264</v>
      </c>
      <c r="L15" s="389" t="s">
        <v>1264</v>
      </c>
      <c r="M15" s="389" t="s">
        <v>1264</v>
      </c>
      <c r="N15" s="389" t="s">
        <v>1264</v>
      </c>
      <c r="O15" s="389" t="s">
        <v>1264</v>
      </c>
      <c r="P15" s="388"/>
      <c r="Q15" s="388">
        <v>10</v>
      </c>
    </row>
    <row r="16" spans="1:18" ht="15.8" customHeight="1">
      <c r="B16" s="388" t="s">
        <v>1283</v>
      </c>
      <c r="C16" s="388" t="s">
        <v>1284</v>
      </c>
      <c r="D16" s="388" t="s">
        <v>1285</v>
      </c>
      <c r="F16" s="619" t="s">
        <v>1286</v>
      </c>
      <c r="G16" s="499"/>
      <c r="H16" s="499"/>
      <c r="I16" s="499"/>
      <c r="J16" s="499"/>
      <c r="K16" s="499"/>
      <c r="L16" s="499"/>
      <c r="M16" s="499"/>
      <c r="N16" s="499"/>
      <c r="O16" s="499"/>
      <c r="P16" s="388"/>
      <c r="Q16" s="389"/>
    </row>
    <row r="17" spans="2:17" ht="15.8" customHeight="1">
      <c r="B17" s="388" t="s">
        <v>1287</v>
      </c>
      <c r="C17" s="388" t="s">
        <v>1288</v>
      </c>
      <c r="D17" s="388" t="s">
        <v>1289</v>
      </c>
      <c r="F17" s="389" t="s">
        <v>1264</v>
      </c>
      <c r="G17" s="389" t="s">
        <v>1264</v>
      </c>
      <c r="H17" s="389" t="s">
        <v>1264</v>
      </c>
      <c r="I17" s="389" t="s">
        <v>1264</v>
      </c>
      <c r="J17" s="389" t="s">
        <v>1264</v>
      </c>
      <c r="K17" s="389" t="s">
        <v>1264</v>
      </c>
      <c r="L17" s="389" t="s">
        <v>1264</v>
      </c>
      <c r="M17" s="389" t="s">
        <v>1264</v>
      </c>
      <c r="N17" s="389" t="s">
        <v>1264</v>
      </c>
      <c r="O17" s="389" t="s">
        <v>1264</v>
      </c>
      <c r="P17" s="388"/>
      <c r="Q17" s="388">
        <v>10</v>
      </c>
    </row>
    <row r="18" spans="2:17" ht="15.8" customHeight="1">
      <c r="B18" s="388" t="s">
        <v>1290</v>
      </c>
      <c r="C18" s="388" t="s">
        <v>1291</v>
      </c>
      <c r="D18" s="388" t="s">
        <v>1292</v>
      </c>
      <c r="F18" s="389" t="s">
        <v>1264</v>
      </c>
      <c r="G18" s="389" t="s">
        <v>1264</v>
      </c>
      <c r="H18" s="389" t="s">
        <v>1264</v>
      </c>
      <c r="I18" s="389" t="s">
        <v>1264</v>
      </c>
      <c r="J18" s="389" t="s">
        <v>1264</v>
      </c>
      <c r="K18" s="389" t="s">
        <v>1264</v>
      </c>
      <c r="L18" s="389" t="s">
        <v>1264</v>
      </c>
      <c r="M18" s="389" t="s">
        <v>1264</v>
      </c>
      <c r="N18" s="389" t="s">
        <v>1264</v>
      </c>
      <c r="O18" s="389" t="s">
        <v>1264</v>
      </c>
      <c r="P18" s="388"/>
      <c r="Q18" s="388">
        <v>10</v>
      </c>
    </row>
    <row r="19" spans="2:17" ht="15.8" customHeight="1">
      <c r="B19" s="388" t="s">
        <v>1293</v>
      </c>
      <c r="C19" s="388" t="s">
        <v>1294</v>
      </c>
      <c r="D19" s="388" t="s">
        <v>1295</v>
      </c>
      <c r="F19" s="389" t="s">
        <v>1264</v>
      </c>
      <c r="G19" s="389" t="s">
        <v>1264</v>
      </c>
      <c r="H19" s="389" t="s">
        <v>1264</v>
      </c>
      <c r="I19" s="389" t="s">
        <v>1264</v>
      </c>
      <c r="J19" s="389" t="s">
        <v>1264</v>
      </c>
      <c r="K19" s="389" t="s">
        <v>1264</v>
      </c>
      <c r="L19" s="389" t="s">
        <v>1264</v>
      </c>
      <c r="M19" s="389" t="s">
        <v>1264</v>
      </c>
      <c r="N19" s="389" t="s">
        <v>1264</v>
      </c>
      <c r="O19" s="389" t="s">
        <v>1264</v>
      </c>
      <c r="P19" s="388"/>
      <c r="Q19" s="388">
        <v>10</v>
      </c>
    </row>
    <row r="20" spans="2:17" ht="15.8" customHeight="1">
      <c r="B20" s="388" t="s">
        <v>1296</v>
      </c>
      <c r="C20" s="388" t="s">
        <v>1297</v>
      </c>
      <c r="D20" s="388" t="s">
        <v>1298</v>
      </c>
      <c r="F20" s="389" t="s">
        <v>1264</v>
      </c>
      <c r="G20" s="389" t="s">
        <v>1264</v>
      </c>
      <c r="H20" s="389" t="s">
        <v>1264</v>
      </c>
      <c r="I20" s="389" t="s">
        <v>1264</v>
      </c>
      <c r="J20" s="389" t="s">
        <v>1264</v>
      </c>
      <c r="K20" s="389" t="s">
        <v>1264</v>
      </c>
      <c r="L20" s="389" t="s">
        <v>1264</v>
      </c>
      <c r="M20" s="389" t="s">
        <v>1264</v>
      </c>
      <c r="N20" s="389" t="s">
        <v>1264</v>
      </c>
      <c r="O20" s="389" t="s">
        <v>1264</v>
      </c>
      <c r="P20" s="388"/>
      <c r="Q20" s="388">
        <v>10</v>
      </c>
    </row>
    <row r="21" spans="2:17" ht="15.8" customHeight="1">
      <c r="B21" s="388" t="s">
        <v>1299</v>
      </c>
      <c r="C21" s="388" t="s">
        <v>1300</v>
      </c>
      <c r="D21" s="388" t="s">
        <v>1301</v>
      </c>
      <c r="F21" s="389" t="s">
        <v>1264</v>
      </c>
      <c r="G21" s="389" t="s">
        <v>1264</v>
      </c>
      <c r="H21" s="389" t="s">
        <v>1264</v>
      </c>
      <c r="I21" s="389" t="s">
        <v>1264</v>
      </c>
      <c r="J21" s="389" t="s">
        <v>1264</v>
      </c>
      <c r="K21" s="389" t="s">
        <v>1264</v>
      </c>
      <c r="L21" s="389" t="s">
        <v>1264</v>
      </c>
      <c r="M21" s="389" t="s">
        <v>1264</v>
      </c>
      <c r="N21" s="389" t="s">
        <v>1264</v>
      </c>
      <c r="O21" s="389" t="s">
        <v>1264</v>
      </c>
      <c r="P21" s="388"/>
      <c r="Q21" s="388">
        <v>10</v>
      </c>
    </row>
    <row r="22" spans="2:17" ht="15.8" customHeight="1">
      <c r="B22" s="388" t="s">
        <v>1302</v>
      </c>
      <c r="C22" s="388" t="s">
        <v>1303</v>
      </c>
      <c r="D22" s="388" t="s">
        <v>1304</v>
      </c>
      <c r="F22" s="389" t="s">
        <v>1264</v>
      </c>
      <c r="G22" s="389" t="s">
        <v>1264</v>
      </c>
      <c r="H22" s="389" t="s">
        <v>1264</v>
      </c>
      <c r="I22" s="389" t="s">
        <v>1264</v>
      </c>
      <c r="J22" s="389" t="s">
        <v>1264</v>
      </c>
      <c r="K22" s="389" t="s">
        <v>1264</v>
      </c>
      <c r="L22" s="389" t="s">
        <v>1264</v>
      </c>
      <c r="M22" s="389" t="s">
        <v>1264</v>
      </c>
      <c r="N22" s="389" t="s">
        <v>1264</v>
      </c>
      <c r="O22" s="389" t="s">
        <v>1264</v>
      </c>
      <c r="P22" s="388"/>
      <c r="Q22" s="388">
        <v>10</v>
      </c>
    </row>
    <row r="23" spans="2:17" ht="15.8" customHeight="1">
      <c r="B23" s="388" t="s">
        <v>1305</v>
      </c>
      <c r="C23" s="388" t="s">
        <v>1306</v>
      </c>
      <c r="D23" s="388" t="s">
        <v>1307</v>
      </c>
      <c r="F23" s="389" t="s">
        <v>1264</v>
      </c>
      <c r="G23" s="389" t="s">
        <v>1264</v>
      </c>
      <c r="H23" s="389" t="s">
        <v>1264</v>
      </c>
      <c r="I23" s="389" t="s">
        <v>1264</v>
      </c>
      <c r="J23" s="389" t="s">
        <v>1264</v>
      </c>
      <c r="K23" s="389" t="s">
        <v>1264</v>
      </c>
      <c r="L23" s="389" t="s">
        <v>1264</v>
      </c>
      <c r="M23" s="389" t="s">
        <v>1264</v>
      </c>
      <c r="N23" s="389" t="s">
        <v>1264</v>
      </c>
      <c r="O23" s="389" t="s">
        <v>1264</v>
      </c>
      <c r="P23" s="388"/>
      <c r="Q23" s="388">
        <v>10</v>
      </c>
    </row>
    <row r="24" spans="2:17" ht="15.8" customHeight="1">
      <c r="B24" s="388" t="s">
        <v>1308</v>
      </c>
      <c r="C24" s="388" t="s">
        <v>1309</v>
      </c>
      <c r="D24" s="388" t="s">
        <v>1310</v>
      </c>
      <c r="F24" s="389" t="s">
        <v>1264</v>
      </c>
      <c r="G24" s="389" t="s">
        <v>1264</v>
      </c>
      <c r="H24" s="389" t="s">
        <v>1264</v>
      </c>
      <c r="I24" s="389" t="s">
        <v>1264</v>
      </c>
      <c r="J24" s="389" t="s">
        <v>1264</v>
      </c>
      <c r="K24" s="389" t="s">
        <v>1264</v>
      </c>
      <c r="L24" s="389" t="s">
        <v>1264</v>
      </c>
      <c r="M24" s="389" t="s">
        <v>1264</v>
      </c>
      <c r="N24" s="389" t="s">
        <v>1264</v>
      </c>
      <c r="O24" s="389" t="s">
        <v>1264</v>
      </c>
      <c r="P24" s="388"/>
      <c r="Q24" s="388">
        <v>10</v>
      </c>
    </row>
    <row r="25" spans="2:17" ht="15.8" customHeight="1">
      <c r="B25" s="388" t="s">
        <v>1311</v>
      </c>
      <c r="C25" s="388" t="s">
        <v>1312</v>
      </c>
      <c r="D25" s="388" t="s">
        <v>1313</v>
      </c>
      <c r="F25" s="389" t="s">
        <v>1264</v>
      </c>
      <c r="G25" s="389" t="s">
        <v>1264</v>
      </c>
      <c r="H25" s="389" t="s">
        <v>1264</v>
      </c>
      <c r="I25" s="389" t="s">
        <v>1264</v>
      </c>
      <c r="J25" s="389" t="s">
        <v>1264</v>
      </c>
      <c r="K25" s="389" t="s">
        <v>1264</v>
      </c>
      <c r="L25" s="389" t="s">
        <v>1264</v>
      </c>
      <c r="M25" s="389" t="s">
        <v>1264</v>
      </c>
      <c r="N25" s="389" t="s">
        <v>1264</v>
      </c>
      <c r="O25" s="389" t="s">
        <v>1264</v>
      </c>
      <c r="P25" s="388"/>
      <c r="Q25" s="388">
        <v>10</v>
      </c>
    </row>
    <row r="26" spans="2:17" ht="15.8" customHeight="1">
      <c r="B26" s="388" t="s">
        <v>1314</v>
      </c>
      <c r="C26" s="388" t="s">
        <v>1315</v>
      </c>
      <c r="D26" s="388" t="s">
        <v>1316</v>
      </c>
      <c r="F26" s="389" t="s">
        <v>1264</v>
      </c>
      <c r="G26" s="389" t="s">
        <v>1264</v>
      </c>
      <c r="H26" s="389" t="s">
        <v>1264</v>
      </c>
      <c r="I26" s="389" t="s">
        <v>1264</v>
      </c>
      <c r="J26" s="389" t="s">
        <v>1264</v>
      </c>
      <c r="K26" s="389" t="s">
        <v>1264</v>
      </c>
      <c r="L26" s="389" t="s">
        <v>1264</v>
      </c>
      <c r="M26" s="389" t="s">
        <v>1264</v>
      </c>
      <c r="N26" s="389" t="s">
        <v>1264</v>
      </c>
      <c r="O26" s="389" t="s">
        <v>1264</v>
      </c>
      <c r="P26" s="388"/>
      <c r="Q26" s="388">
        <v>10</v>
      </c>
    </row>
    <row r="27" spans="2:17" ht="15.8" customHeight="1">
      <c r="B27" s="388" t="s">
        <v>1317</v>
      </c>
      <c r="C27" s="388" t="s">
        <v>1318</v>
      </c>
      <c r="D27" s="388" t="s">
        <v>1319</v>
      </c>
      <c r="F27" s="389" t="s">
        <v>1264</v>
      </c>
      <c r="G27" s="389" t="s">
        <v>1264</v>
      </c>
      <c r="H27" s="389" t="s">
        <v>1264</v>
      </c>
      <c r="I27" s="389" t="s">
        <v>1264</v>
      </c>
      <c r="J27" s="389" t="s">
        <v>1264</v>
      </c>
      <c r="K27" s="389" t="s">
        <v>1264</v>
      </c>
      <c r="L27" s="389" t="s">
        <v>1264</v>
      </c>
      <c r="M27" s="389" t="s">
        <v>1264</v>
      </c>
      <c r="N27" s="389" t="s">
        <v>1264</v>
      </c>
      <c r="O27" s="389" t="s">
        <v>1264</v>
      </c>
      <c r="P27" s="388"/>
      <c r="Q27" s="388">
        <v>10</v>
      </c>
    </row>
    <row r="28" spans="2:17" ht="15.8" customHeight="1">
      <c r="B28" s="388" t="s">
        <v>1320</v>
      </c>
      <c r="C28" s="388" t="s">
        <v>1321</v>
      </c>
      <c r="D28" s="388" t="s">
        <v>1322</v>
      </c>
      <c r="F28" s="389" t="s">
        <v>1263</v>
      </c>
      <c r="G28" s="389" t="s">
        <v>1264</v>
      </c>
      <c r="H28" s="389" t="s">
        <v>1264</v>
      </c>
      <c r="I28" s="389" t="s">
        <v>1264</v>
      </c>
      <c r="J28" s="389" t="s">
        <v>1264</v>
      </c>
      <c r="K28" s="389" t="s">
        <v>1263</v>
      </c>
      <c r="L28" s="389" t="s">
        <v>1264</v>
      </c>
      <c r="M28" s="389" t="s">
        <v>1263</v>
      </c>
      <c r="N28" s="389" t="s">
        <v>1264</v>
      </c>
      <c r="O28" s="389" t="s">
        <v>1264</v>
      </c>
      <c r="P28" s="388"/>
      <c r="Q28" s="388">
        <v>7</v>
      </c>
    </row>
    <row r="29" spans="2:17" ht="15.8" customHeight="1">
      <c r="B29" s="388" t="s">
        <v>1323</v>
      </c>
      <c r="C29" s="388" t="s">
        <v>1324</v>
      </c>
      <c r="D29" s="388" t="s">
        <v>1325</v>
      </c>
      <c r="F29" s="389" t="s">
        <v>1264</v>
      </c>
      <c r="G29" s="389" t="s">
        <v>1264</v>
      </c>
      <c r="H29" s="389" t="s">
        <v>1264</v>
      </c>
      <c r="I29" s="389" t="s">
        <v>1264</v>
      </c>
      <c r="J29" s="389" t="s">
        <v>1264</v>
      </c>
      <c r="K29" s="389" t="s">
        <v>1264</v>
      </c>
      <c r="L29" s="389" t="s">
        <v>1264</v>
      </c>
      <c r="M29" s="389" t="s">
        <v>1264</v>
      </c>
      <c r="N29" s="389" t="s">
        <v>1264</v>
      </c>
      <c r="O29" s="389" t="s">
        <v>1264</v>
      </c>
      <c r="P29" s="388"/>
      <c r="Q29" s="388">
        <v>10</v>
      </c>
    </row>
    <row r="30" spans="2:17" ht="15.8" customHeight="1">
      <c r="B30" s="388" t="s">
        <v>1326</v>
      </c>
      <c r="C30" s="388" t="s">
        <v>1327</v>
      </c>
      <c r="D30" s="388" t="s">
        <v>1328</v>
      </c>
      <c r="F30" s="389" t="s">
        <v>1264</v>
      </c>
      <c r="G30" s="389" t="s">
        <v>1264</v>
      </c>
      <c r="H30" s="389" t="s">
        <v>1264</v>
      </c>
      <c r="I30" s="389" t="s">
        <v>1264</v>
      </c>
      <c r="J30" s="389" t="s">
        <v>1264</v>
      </c>
      <c r="K30" s="389" t="s">
        <v>1264</v>
      </c>
      <c r="L30" s="389" t="s">
        <v>1264</v>
      </c>
      <c r="M30" s="389" t="s">
        <v>1264</v>
      </c>
      <c r="N30" s="389" t="s">
        <v>1264</v>
      </c>
      <c r="O30" s="389" t="s">
        <v>1264</v>
      </c>
      <c r="P30" s="388"/>
      <c r="Q30" s="388">
        <v>10</v>
      </c>
    </row>
    <row r="31" spans="2:17" ht="15.8" customHeight="1">
      <c r="B31" s="388" t="s">
        <v>1329</v>
      </c>
      <c r="C31" s="388" t="s">
        <v>1330</v>
      </c>
      <c r="D31" s="388" t="s">
        <v>1331</v>
      </c>
      <c r="F31" s="389" t="s">
        <v>1264</v>
      </c>
      <c r="G31" s="389" t="s">
        <v>1264</v>
      </c>
      <c r="H31" s="389" t="s">
        <v>1264</v>
      </c>
      <c r="I31" s="389" t="s">
        <v>1264</v>
      </c>
      <c r="J31" s="389" t="s">
        <v>1264</v>
      </c>
      <c r="K31" s="389" t="s">
        <v>1264</v>
      </c>
      <c r="L31" s="389" t="s">
        <v>1264</v>
      </c>
      <c r="M31" s="389" t="s">
        <v>1264</v>
      </c>
      <c r="N31" s="389" t="s">
        <v>1264</v>
      </c>
      <c r="O31" s="389" t="s">
        <v>1264</v>
      </c>
      <c r="P31" s="388"/>
      <c r="Q31" s="388">
        <v>10</v>
      </c>
    </row>
    <row r="32" spans="2:17" ht="15.8" customHeight="1">
      <c r="B32" s="388" t="s">
        <v>1332</v>
      </c>
      <c r="C32" s="388" t="s">
        <v>1333</v>
      </c>
      <c r="D32" s="388" t="s">
        <v>1334</v>
      </c>
      <c r="F32" s="389" t="s">
        <v>1264</v>
      </c>
      <c r="G32" s="389" t="s">
        <v>1264</v>
      </c>
      <c r="H32" s="389" t="s">
        <v>1264</v>
      </c>
      <c r="I32" s="389" t="s">
        <v>1264</v>
      </c>
      <c r="J32" s="389" t="s">
        <v>1264</v>
      </c>
      <c r="K32" s="389" t="s">
        <v>1264</v>
      </c>
      <c r="L32" s="389" t="s">
        <v>1264</v>
      </c>
      <c r="M32" s="389" t="s">
        <v>1264</v>
      </c>
      <c r="N32" s="389" t="s">
        <v>1264</v>
      </c>
      <c r="O32" s="389" t="s">
        <v>1264</v>
      </c>
      <c r="P32" s="388"/>
      <c r="Q32" s="388">
        <v>10</v>
      </c>
    </row>
    <row r="33" spans="2:17" ht="15.8" customHeight="1">
      <c r="B33" s="388" t="s">
        <v>1335</v>
      </c>
      <c r="C33" s="388" t="s">
        <v>1336</v>
      </c>
      <c r="D33" s="388" t="s">
        <v>1337</v>
      </c>
      <c r="F33" s="389" t="s">
        <v>1264</v>
      </c>
      <c r="G33" s="389" t="s">
        <v>1264</v>
      </c>
      <c r="H33" s="389" t="s">
        <v>1264</v>
      </c>
      <c r="I33" s="389" t="s">
        <v>1264</v>
      </c>
      <c r="J33" s="389" t="s">
        <v>1264</v>
      </c>
      <c r="K33" s="389" t="s">
        <v>1264</v>
      </c>
      <c r="L33" s="389" t="s">
        <v>1264</v>
      </c>
      <c r="M33" s="389" t="s">
        <v>1264</v>
      </c>
      <c r="N33" s="389" t="s">
        <v>1264</v>
      </c>
      <c r="O33" s="389" t="s">
        <v>1264</v>
      </c>
      <c r="P33" s="388"/>
      <c r="Q33" s="388">
        <v>10</v>
      </c>
    </row>
    <row r="34" spans="2:17" ht="15.8" customHeight="1">
      <c r="B34" s="388" t="s">
        <v>1338</v>
      </c>
      <c r="C34" s="388" t="s">
        <v>1339</v>
      </c>
      <c r="D34" s="388" t="s">
        <v>1340</v>
      </c>
      <c r="F34" s="389" t="s">
        <v>1264</v>
      </c>
      <c r="G34" s="389" t="s">
        <v>1264</v>
      </c>
      <c r="H34" s="389" t="s">
        <v>1264</v>
      </c>
      <c r="I34" s="389" t="s">
        <v>1264</v>
      </c>
      <c r="J34" s="389" t="s">
        <v>1264</v>
      </c>
      <c r="K34" s="389" t="s">
        <v>1264</v>
      </c>
      <c r="L34" s="389" t="s">
        <v>1264</v>
      </c>
      <c r="M34" s="389" t="s">
        <v>1264</v>
      </c>
      <c r="N34" s="389" t="s">
        <v>1264</v>
      </c>
      <c r="O34" s="389" t="s">
        <v>1264</v>
      </c>
      <c r="P34" s="388"/>
      <c r="Q34" s="388">
        <v>10</v>
      </c>
    </row>
    <row r="35" spans="2:17" ht="15.8" customHeight="1">
      <c r="B35" s="388" t="s">
        <v>1341</v>
      </c>
      <c r="C35" s="388" t="s">
        <v>1342</v>
      </c>
      <c r="D35" s="388" t="s">
        <v>1343</v>
      </c>
      <c r="F35" s="389" t="s">
        <v>1264</v>
      </c>
      <c r="G35" s="389" t="s">
        <v>1264</v>
      </c>
      <c r="H35" s="389" t="s">
        <v>1264</v>
      </c>
      <c r="I35" s="389" t="s">
        <v>1264</v>
      </c>
      <c r="J35" s="389" t="s">
        <v>1264</v>
      </c>
      <c r="K35" s="389" t="s">
        <v>1264</v>
      </c>
      <c r="L35" s="389" t="s">
        <v>1264</v>
      </c>
      <c r="M35" s="389" t="s">
        <v>1264</v>
      </c>
      <c r="N35" s="389" t="s">
        <v>1264</v>
      </c>
      <c r="O35" s="389" t="s">
        <v>1264</v>
      </c>
      <c r="P35" s="388"/>
      <c r="Q35" s="388">
        <v>10</v>
      </c>
    </row>
    <row r="36" spans="2:17" ht="15.8" customHeight="1">
      <c r="B36" s="388" t="s">
        <v>1344</v>
      </c>
      <c r="C36" s="388" t="s">
        <v>1345</v>
      </c>
      <c r="D36" s="388" t="s">
        <v>1346</v>
      </c>
      <c r="F36" s="389" t="s">
        <v>1264</v>
      </c>
      <c r="G36" s="389" t="s">
        <v>1264</v>
      </c>
      <c r="H36" s="389" t="s">
        <v>1264</v>
      </c>
      <c r="I36" s="389" t="s">
        <v>1264</v>
      </c>
      <c r="J36" s="389" t="s">
        <v>1264</v>
      </c>
      <c r="K36" s="389" t="s">
        <v>1264</v>
      </c>
      <c r="L36" s="389" t="s">
        <v>1264</v>
      </c>
      <c r="M36" s="389" t="s">
        <v>1264</v>
      </c>
      <c r="N36" s="389" t="s">
        <v>1264</v>
      </c>
      <c r="O36" s="389" t="s">
        <v>1264</v>
      </c>
      <c r="P36" s="388"/>
      <c r="Q36" s="388">
        <v>10</v>
      </c>
    </row>
    <row r="37" spans="2:17" ht="15.8" customHeight="1">
      <c r="B37" s="388" t="s">
        <v>1347</v>
      </c>
      <c r="C37" s="388" t="s">
        <v>1348</v>
      </c>
      <c r="D37" s="388" t="s">
        <v>1349</v>
      </c>
      <c r="F37" s="389" t="s">
        <v>1263</v>
      </c>
      <c r="G37" s="389" t="s">
        <v>1264</v>
      </c>
      <c r="H37" s="389" t="s">
        <v>1263</v>
      </c>
      <c r="I37" s="389" t="s">
        <v>1264</v>
      </c>
      <c r="J37" s="389" t="s">
        <v>1264</v>
      </c>
      <c r="K37" s="389" t="s">
        <v>1264</v>
      </c>
      <c r="L37" s="389" t="s">
        <v>1264</v>
      </c>
      <c r="M37" s="389" t="s">
        <v>1264</v>
      </c>
      <c r="N37" s="389" t="s">
        <v>1264</v>
      </c>
      <c r="O37" s="389" t="s">
        <v>1264</v>
      </c>
      <c r="P37" s="388"/>
      <c r="Q37" s="388">
        <v>8</v>
      </c>
    </row>
    <row r="38" spans="2:17" ht="15.8" customHeight="1">
      <c r="B38" s="388" t="s">
        <v>1350</v>
      </c>
      <c r="C38" s="388" t="s">
        <v>1351</v>
      </c>
      <c r="D38" s="388" t="s">
        <v>1352</v>
      </c>
      <c r="F38" s="389" t="s">
        <v>1264</v>
      </c>
      <c r="G38" s="389" t="s">
        <v>1264</v>
      </c>
      <c r="H38" s="389" t="s">
        <v>1264</v>
      </c>
      <c r="I38" s="389" t="s">
        <v>1264</v>
      </c>
      <c r="J38" s="389" t="s">
        <v>1264</v>
      </c>
      <c r="K38" s="389" t="s">
        <v>1264</v>
      </c>
      <c r="L38" s="389" t="s">
        <v>1264</v>
      </c>
      <c r="M38" s="389" t="s">
        <v>1264</v>
      </c>
      <c r="N38" s="389" t="s">
        <v>1264</v>
      </c>
      <c r="O38" s="389" t="s">
        <v>1264</v>
      </c>
      <c r="P38" s="388"/>
      <c r="Q38" s="388">
        <v>10</v>
      </c>
    </row>
    <row r="39" spans="2:17" ht="15.8" customHeight="1">
      <c r="B39" s="388" t="s">
        <v>1353</v>
      </c>
      <c r="C39" s="388" t="s">
        <v>1354</v>
      </c>
      <c r="D39" s="388" t="s">
        <v>1355</v>
      </c>
      <c r="F39" s="389" t="s">
        <v>1264</v>
      </c>
      <c r="G39" s="389" t="s">
        <v>1264</v>
      </c>
      <c r="H39" s="389" t="s">
        <v>1264</v>
      </c>
      <c r="I39" s="389" t="s">
        <v>1264</v>
      </c>
      <c r="J39" s="389" t="s">
        <v>1264</v>
      </c>
      <c r="K39" s="389" t="s">
        <v>1264</v>
      </c>
      <c r="L39" s="389" t="s">
        <v>1264</v>
      </c>
      <c r="M39" s="389" t="s">
        <v>1264</v>
      </c>
      <c r="N39" s="389" t="s">
        <v>1264</v>
      </c>
      <c r="O39" s="389" t="s">
        <v>1264</v>
      </c>
      <c r="P39" s="388"/>
      <c r="Q39" s="388">
        <v>10</v>
      </c>
    </row>
    <row r="40" spans="2:17" ht="15.8" customHeight="1">
      <c r="B40" s="388" t="s">
        <v>1356</v>
      </c>
      <c r="C40" s="388" t="s">
        <v>1357</v>
      </c>
      <c r="D40" s="388" t="s">
        <v>1358</v>
      </c>
      <c r="F40" s="389" t="s">
        <v>1264</v>
      </c>
      <c r="G40" s="389" t="s">
        <v>1264</v>
      </c>
      <c r="H40" s="389" t="s">
        <v>1264</v>
      </c>
      <c r="I40" s="389" t="s">
        <v>1264</v>
      </c>
      <c r="J40" s="389" t="s">
        <v>1264</v>
      </c>
      <c r="K40" s="389" t="s">
        <v>1264</v>
      </c>
      <c r="L40" s="389" t="s">
        <v>1264</v>
      </c>
      <c r="M40" s="389" t="s">
        <v>1264</v>
      </c>
      <c r="N40" s="389" t="s">
        <v>1264</v>
      </c>
      <c r="O40" s="389" t="s">
        <v>1264</v>
      </c>
      <c r="P40" s="388"/>
      <c r="Q40" s="388">
        <v>10</v>
      </c>
    </row>
    <row r="41" spans="2:17" ht="15.8" customHeight="1">
      <c r="B41" s="388" t="s">
        <v>1359</v>
      </c>
      <c r="C41" s="388" t="s">
        <v>1360</v>
      </c>
      <c r="D41" s="388" t="s">
        <v>1361</v>
      </c>
      <c r="F41" s="389" t="s">
        <v>1263</v>
      </c>
      <c r="G41" s="389" t="s">
        <v>1264</v>
      </c>
      <c r="H41" s="389" t="s">
        <v>1264</v>
      </c>
      <c r="I41" s="389" t="s">
        <v>1264</v>
      </c>
      <c r="J41" s="389" t="s">
        <v>1264</v>
      </c>
      <c r="K41" s="389" t="s">
        <v>1264</v>
      </c>
      <c r="L41" s="389" t="s">
        <v>1264</v>
      </c>
      <c r="M41" s="389" t="s">
        <v>1263</v>
      </c>
      <c r="N41" s="389" t="s">
        <v>1263</v>
      </c>
      <c r="O41" s="389" t="s">
        <v>1264</v>
      </c>
      <c r="P41" s="388"/>
      <c r="Q41" s="388">
        <v>7</v>
      </c>
    </row>
    <row r="42" spans="2:17" ht="15.8" customHeight="1">
      <c r="B42" s="388" t="s">
        <v>1362</v>
      </c>
      <c r="C42" s="388" t="s">
        <v>1363</v>
      </c>
      <c r="D42" s="388" t="s">
        <v>1364</v>
      </c>
      <c r="F42" s="389" t="s">
        <v>1264</v>
      </c>
      <c r="G42" s="389" t="s">
        <v>1264</v>
      </c>
      <c r="H42" s="389" t="s">
        <v>1264</v>
      </c>
      <c r="I42" s="389" t="s">
        <v>1264</v>
      </c>
      <c r="J42" s="389" t="s">
        <v>1264</v>
      </c>
      <c r="K42" s="389" t="s">
        <v>1264</v>
      </c>
      <c r="L42" s="389" t="s">
        <v>1264</v>
      </c>
      <c r="M42" s="389" t="s">
        <v>1264</v>
      </c>
      <c r="N42" s="389" t="s">
        <v>1264</v>
      </c>
      <c r="O42" s="389" t="s">
        <v>1264</v>
      </c>
      <c r="P42" s="388"/>
      <c r="Q42" s="388">
        <v>10</v>
      </c>
    </row>
    <row r="43" spans="2:17" ht="15.8" customHeight="1">
      <c r="B43" s="388" t="s">
        <v>1365</v>
      </c>
      <c r="C43" s="388" t="s">
        <v>1366</v>
      </c>
      <c r="D43" s="388" t="s">
        <v>1367</v>
      </c>
      <c r="F43" s="389" t="s">
        <v>1263</v>
      </c>
      <c r="G43" s="389" t="s">
        <v>1264</v>
      </c>
      <c r="H43" s="389" t="s">
        <v>1264</v>
      </c>
      <c r="I43" s="389" t="s">
        <v>1264</v>
      </c>
      <c r="J43" s="389" t="s">
        <v>1264</v>
      </c>
      <c r="K43" s="389" t="s">
        <v>1264</v>
      </c>
      <c r="L43" s="389" t="s">
        <v>1264</v>
      </c>
      <c r="M43" s="389" t="s">
        <v>1263</v>
      </c>
      <c r="N43" s="389" t="s">
        <v>1264</v>
      </c>
      <c r="O43" s="389" t="s">
        <v>1264</v>
      </c>
      <c r="P43" s="388"/>
      <c r="Q43" s="388">
        <v>8</v>
      </c>
    </row>
    <row r="44" spans="2:17" ht="15.8" customHeight="1">
      <c r="B44" s="388" t="s">
        <v>1368</v>
      </c>
      <c r="C44" s="388" t="s">
        <v>1369</v>
      </c>
      <c r="D44" s="388" t="s">
        <v>1370</v>
      </c>
      <c r="F44" s="389" t="s">
        <v>1264</v>
      </c>
      <c r="G44" s="389" t="s">
        <v>1264</v>
      </c>
      <c r="H44" s="389" t="s">
        <v>1264</v>
      </c>
      <c r="I44" s="389" t="s">
        <v>1264</v>
      </c>
      <c r="J44" s="389" t="s">
        <v>1264</v>
      </c>
      <c r="K44" s="389" t="s">
        <v>1264</v>
      </c>
      <c r="L44" s="389" t="s">
        <v>1264</v>
      </c>
      <c r="M44" s="389" t="s">
        <v>1264</v>
      </c>
      <c r="N44" s="389" t="s">
        <v>1264</v>
      </c>
      <c r="O44" s="389" t="s">
        <v>1264</v>
      </c>
      <c r="P44" s="388"/>
      <c r="Q44" s="388">
        <v>10</v>
      </c>
    </row>
    <row r="45" spans="2:17" ht="15.8" customHeight="1">
      <c r="B45" s="388" t="s">
        <v>1371</v>
      </c>
      <c r="C45" s="388" t="s">
        <v>1372</v>
      </c>
      <c r="D45" s="388" t="s">
        <v>1373</v>
      </c>
      <c r="F45" s="389" t="s">
        <v>1264</v>
      </c>
      <c r="G45" s="389" t="s">
        <v>1264</v>
      </c>
      <c r="H45" s="389" t="s">
        <v>1264</v>
      </c>
      <c r="I45" s="389" t="s">
        <v>1264</v>
      </c>
      <c r="J45" s="389" t="s">
        <v>1264</v>
      </c>
      <c r="K45" s="389" t="s">
        <v>1264</v>
      </c>
      <c r="L45" s="389" t="s">
        <v>1264</v>
      </c>
      <c r="M45" s="389" t="s">
        <v>1264</v>
      </c>
      <c r="N45" s="389" t="s">
        <v>1264</v>
      </c>
      <c r="O45" s="389" t="s">
        <v>1264</v>
      </c>
      <c r="P45" s="388"/>
      <c r="Q45" s="388">
        <v>10</v>
      </c>
    </row>
    <row r="46" spans="2:17" ht="15.8" customHeight="1">
      <c r="B46" s="388" t="s">
        <v>1374</v>
      </c>
      <c r="C46" s="388" t="s">
        <v>1375</v>
      </c>
      <c r="D46" s="388" t="s">
        <v>1376</v>
      </c>
      <c r="F46" s="389" t="s">
        <v>1264</v>
      </c>
      <c r="G46" s="389" t="s">
        <v>1264</v>
      </c>
      <c r="H46" s="389" t="s">
        <v>1264</v>
      </c>
      <c r="I46" s="389" t="s">
        <v>1264</v>
      </c>
      <c r="J46" s="389" t="s">
        <v>1264</v>
      </c>
      <c r="K46" s="389" t="s">
        <v>1264</v>
      </c>
      <c r="L46" s="389" t="s">
        <v>1264</v>
      </c>
      <c r="M46" s="389" t="s">
        <v>1264</v>
      </c>
      <c r="N46" s="389" t="s">
        <v>1264</v>
      </c>
      <c r="O46" s="389" t="s">
        <v>1264</v>
      </c>
      <c r="P46" s="388"/>
      <c r="Q46" s="388">
        <v>10</v>
      </c>
    </row>
    <row r="47" spans="2:17" ht="15.8" customHeight="1">
      <c r="B47" s="388" t="s">
        <v>1377</v>
      </c>
      <c r="C47" s="388" t="s">
        <v>1378</v>
      </c>
      <c r="D47" s="388" t="s">
        <v>1379</v>
      </c>
      <c r="F47" s="389" t="s">
        <v>1264</v>
      </c>
      <c r="G47" s="389" t="s">
        <v>1264</v>
      </c>
      <c r="H47" s="389" t="s">
        <v>1264</v>
      </c>
      <c r="I47" s="389" t="s">
        <v>1264</v>
      </c>
      <c r="J47" s="389" t="s">
        <v>1264</v>
      </c>
      <c r="K47" s="389" t="s">
        <v>1264</v>
      </c>
      <c r="L47" s="389" t="s">
        <v>1264</v>
      </c>
      <c r="M47" s="389" t="s">
        <v>1264</v>
      </c>
      <c r="N47" s="389" t="s">
        <v>1264</v>
      </c>
      <c r="O47" s="389" t="s">
        <v>1264</v>
      </c>
      <c r="P47" s="388"/>
      <c r="Q47" s="388">
        <v>10</v>
      </c>
    </row>
    <row r="48" spans="2:17" ht="15.8" customHeight="1">
      <c r="B48" s="388" t="s">
        <v>1380</v>
      </c>
      <c r="C48" s="388" t="s">
        <v>1381</v>
      </c>
      <c r="D48" s="388" t="s">
        <v>1382</v>
      </c>
      <c r="F48" s="389" t="s">
        <v>1264</v>
      </c>
      <c r="G48" s="389" t="s">
        <v>1264</v>
      </c>
      <c r="H48" s="389" t="s">
        <v>1264</v>
      </c>
      <c r="I48" s="389" t="s">
        <v>1264</v>
      </c>
      <c r="J48" s="389" t="s">
        <v>1264</v>
      </c>
      <c r="K48" s="389" t="s">
        <v>1264</v>
      </c>
      <c r="L48" s="389" t="s">
        <v>1264</v>
      </c>
      <c r="M48" s="389" t="s">
        <v>1264</v>
      </c>
      <c r="N48" s="389" t="s">
        <v>1264</v>
      </c>
      <c r="O48" s="389" t="s">
        <v>1264</v>
      </c>
      <c r="P48" s="388"/>
      <c r="Q48" s="388">
        <v>10</v>
      </c>
    </row>
    <row r="49" spans="2:17" ht="15.8" customHeight="1">
      <c r="B49" s="388" t="s">
        <v>1383</v>
      </c>
      <c r="C49" s="388" t="s">
        <v>1384</v>
      </c>
      <c r="D49" s="388" t="s">
        <v>1385</v>
      </c>
      <c r="F49" s="389" t="s">
        <v>1264</v>
      </c>
      <c r="G49" s="389" t="s">
        <v>1264</v>
      </c>
      <c r="H49" s="389" t="s">
        <v>1264</v>
      </c>
      <c r="I49" s="389" t="s">
        <v>1264</v>
      </c>
      <c r="J49" s="389" t="s">
        <v>1264</v>
      </c>
      <c r="K49" s="389" t="s">
        <v>1264</v>
      </c>
      <c r="L49" s="389" t="s">
        <v>1264</v>
      </c>
      <c r="M49" s="389" t="s">
        <v>1264</v>
      </c>
      <c r="N49" s="389" t="s">
        <v>1264</v>
      </c>
      <c r="O49" s="389" t="s">
        <v>1264</v>
      </c>
      <c r="P49" s="388"/>
      <c r="Q49" s="388">
        <v>10</v>
      </c>
    </row>
    <row r="50" spans="2:17" ht="15.8" customHeight="1">
      <c r="B50" s="388" t="s">
        <v>1386</v>
      </c>
      <c r="C50" s="388" t="s">
        <v>1387</v>
      </c>
      <c r="D50" s="388" t="s">
        <v>1388</v>
      </c>
      <c r="F50" s="389" t="s">
        <v>1264</v>
      </c>
      <c r="G50" s="389" t="s">
        <v>1264</v>
      </c>
      <c r="H50" s="389" t="s">
        <v>1264</v>
      </c>
      <c r="I50" s="389" t="s">
        <v>1264</v>
      </c>
      <c r="J50" s="389" t="s">
        <v>1264</v>
      </c>
      <c r="K50" s="389" t="s">
        <v>1264</v>
      </c>
      <c r="L50" s="389" t="s">
        <v>1264</v>
      </c>
      <c r="M50" s="389" t="s">
        <v>1264</v>
      </c>
      <c r="N50" s="389" t="s">
        <v>1264</v>
      </c>
      <c r="O50" s="389" t="s">
        <v>1264</v>
      </c>
      <c r="P50" s="388"/>
      <c r="Q50" s="388">
        <v>10</v>
      </c>
    </row>
    <row r="51" spans="2:17" ht="15.8" customHeight="1">
      <c r="B51" s="388" t="s">
        <v>1389</v>
      </c>
      <c r="C51" s="388" t="s">
        <v>1390</v>
      </c>
      <c r="D51" s="388" t="s">
        <v>1391</v>
      </c>
      <c r="F51" s="389" t="s">
        <v>1264</v>
      </c>
      <c r="G51" s="389" t="s">
        <v>1264</v>
      </c>
      <c r="H51" s="389" t="s">
        <v>1264</v>
      </c>
      <c r="I51" s="389" t="s">
        <v>1264</v>
      </c>
      <c r="J51" s="389" t="s">
        <v>1264</v>
      </c>
      <c r="K51" s="389" t="s">
        <v>1264</v>
      </c>
      <c r="L51" s="389" t="s">
        <v>1264</v>
      </c>
      <c r="M51" s="389" t="s">
        <v>1264</v>
      </c>
      <c r="N51" s="389" t="s">
        <v>1264</v>
      </c>
      <c r="O51" s="389" t="s">
        <v>1264</v>
      </c>
      <c r="P51" s="388"/>
      <c r="Q51" s="388">
        <v>10</v>
      </c>
    </row>
    <row r="52" spans="2:17" ht="15.8" customHeight="1">
      <c r="B52" s="388" t="s">
        <v>1392</v>
      </c>
      <c r="C52" s="388" t="s">
        <v>1393</v>
      </c>
      <c r="D52" s="388" t="s">
        <v>1394</v>
      </c>
      <c r="F52" s="389" t="s">
        <v>1264</v>
      </c>
      <c r="G52" s="389" t="s">
        <v>1264</v>
      </c>
      <c r="H52" s="389" t="s">
        <v>1264</v>
      </c>
      <c r="I52" s="389" t="s">
        <v>1264</v>
      </c>
      <c r="J52" s="389" t="s">
        <v>1264</v>
      </c>
      <c r="K52" s="389" t="s">
        <v>1264</v>
      </c>
      <c r="L52" s="389" t="s">
        <v>1264</v>
      </c>
      <c r="M52" s="389" t="s">
        <v>1264</v>
      </c>
      <c r="N52" s="389" t="s">
        <v>1264</v>
      </c>
      <c r="O52" s="389" t="s">
        <v>1264</v>
      </c>
      <c r="P52" s="388"/>
      <c r="Q52" s="388">
        <v>10</v>
      </c>
    </row>
    <row r="53" spans="2:17" ht="15.8" customHeight="1">
      <c r="B53" s="388" t="s">
        <v>1395</v>
      </c>
      <c r="C53" s="388" t="s">
        <v>1396</v>
      </c>
      <c r="D53" s="388" t="s">
        <v>1397</v>
      </c>
      <c r="F53" s="389" t="s">
        <v>1264</v>
      </c>
      <c r="G53" s="389" t="s">
        <v>1264</v>
      </c>
      <c r="H53" s="389" t="s">
        <v>1264</v>
      </c>
      <c r="I53" s="389" t="s">
        <v>1264</v>
      </c>
      <c r="J53" s="389" t="s">
        <v>1264</v>
      </c>
      <c r="K53" s="389" t="s">
        <v>1264</v>
      </c>
      <c r="L53" s="389" t="s">
        <v>1264</v>
      </c>
      <c r="M53" s="389" t="s">
        <v>1264</v>
      </c>
      <c r="N53" s="389" t="s">
        <v>1264</v>
      </c>
      <c r="O53" s="389" t="s">
        <v>1264</v>
      </c>
      <c r="P53" s="388"/>
      <c r="Q53" s="388">
        <v>10</v>
      </c>
    </row>
    <row r="54" spans="2:17" ht="15.8" customHeight="1">
      <c r="B54" s="388" t="s">
        <v>1398</v>
      </c>
      <c r="C54" s="388" t="s">
        <v>1399</v>
      </c>
      <c r="D54" s="388" t="s">
        <v>1400</v>
      </c>
      <c r="F54" s="389" t="s">
        <v>1264</v>
      </c>
      <c r="G54" s="389" t="s">
        <v>1264</v>
      </c>
      <c r="H54" s="389" t="s">
        <v>1264</v>
      </c>
      <c r="I54" s="389" t="s">
        <v>1264</v>
      </c>
      <c r="J54" s="389" t="s">
        <v>1264</v>
      </c>
      <c r="K54" s="389" t="s">
        <v>1264</v>
      </c>
      <c r="L54" s="389" t="s">
        <v>1264</v>
      </c>
      <c r="M54" s="389" t="s">
        <v>1264</v>
      </c>
      <c r="N54" s="389" t="s">
        <v>1264</v>
      </c>
      <c r="O54" s="389" t="s">
        <v>1264</v>
      </c>
      <c r="P54" s="388"/>
      <c r="Q54" s="388">
        <v>10</v>
      </c>
    </row>
    <row r="55" spans="2:17" ht="15.8" customHeight="1">
      <c r="B55" s="388" t="s">
        <v>1401</v>
      </c>
      <c r="C55" s="388" t="s">
        <v>1402</v>
      </c>
      <c r="D55" s="388" t="s">
        <v>1403</v>
      </c>
      <c r="F55" s="389" t="s">
        <v>1264</v>
      </c>
      <c r="G55" s="389" t="s">
        <v>1264</v>
      </c>
      <c r="H55" s="389" t="s">
        <v>1264</v>
      </c>
      <c r="I55" s="389" t="s">
        <v>1264</v>
      </c>
      <c r="J55" s="389" t="s">
        <v>1264</v>
      </c>
      <c r="K55" s="389" t="s">
        <v>1264</v>
      </c>
      <c r="L55" s="389" t="s">
        <v>1264</v>
      </c>
      <c r="M55" s="389" t="s">
        <v>1264</v>
      </c>
      <c r="N55" s="389" t="s">
        <v>1264</v>
      </c>
      <c r="O55" s="389" t="s">
        <v>1264</v>
      </c>
      <c r="P55" s="388"/>
      <c r="Q55" s="388">
        <v>10</v>
      </c>
    </row>
    <row r="56" spans="2:17" ht="15.8" customHeight="1">
      <c r="B56" s="388" t="s">
        <v>1404</v>
      </c>
      <c r="C56" s="388" t="s">
        <v>1405</v>
      </c>
      <c r="D56" s="388" t="s">
        <v>1406</v>
      </c>
      <c r="F56" s="389" t="s">
        <v>1264</v>
      </c>
      <c r="G56" s="389" t="s">
        <v>1264</v>
      </c>
      <c r="H56" s="389" t="s">
        <v>1264</v>
      </c>
      <c r="I56" s="389" t="s">
        <v>1264</v>
      </c>
      <c r="J56" s="389" t="s">
        <v>1264</v>
      </c>
      <c r="K56" s="389" t="s">
        <v>1264</v>
      </c>
      <c r="L56" s="389" t="s">
        <v>1264</v>
      </c>
      <c r="M56" s="389" t="s">
        <v>1264</v>
      </c>
      <c r="N56" s="389" t="s">
        <v>1264</v>
      </c>
      <c r="O56" s="389" t="s">
        <v>1264</v>
      </c>
      <c r="P56" s="388"/>
      <c r="Q56" s="388">
        <v>10</v>
      </c>
    </row>
    <row r="57" spans="2:17" ht="15.8" customHeight="1">
      <c r="B57" s="388" t="s">
        <v>1407</v>
      </c>
      <c r="C57" s="388" t="s">
        <v>1408</v>
      </c>
      <c r="D57" s="388" t="s">
        <v>1409</v>
      </c>
      <c r="F57" s="389" t="s">
        <v>1264</v>
      </c>
      <c r="G57" s="389" t="s">
        <v>1264</v>
      </c>
      <c r="H57" s="389" t="s">
        <v>1264</v>
      </c>
      <c r="I57" s="389" t="s">
        <v>1264</v>
      </c>
      <c r="J57" s="389" t="s">
        <v>1264</v>
      </c>
      <c r="K57" s="389" t="s">
        <v>1264</v>
      </c>
      <c r="L57" s="389" t="s">
        <v>1264</v>
      </c>
      <c r="M57" s="389" t="s">
        <v>1264</v>
      </c>
      <c r="N57" s="389" t="s">
        <v>1264</v>
      </c>
      <c r="O57" s="389" t="s">
        <v>1264</v>
      </c>
      <c r="P57" s="388"/>
      <c r="Q57" s="388">
        <v>10</v>
      </c>
    </row>
    <row r="58" spans="2:17" ht="15.8" customHeight="1">
      <c r="B58" s="388" t="s">
        <v>1410</v>
      </c>
      <c r="C58" s="388" t="s">
        <v>1411</v>
      </c>
      <c r="D58" s="388" t="s">
        <v>1412</v>
      </c>
      <c r="F58" s="389" t="s">
        <v>1264</v>
      </c>
      <c r="G58" s="389" t="s">
        <v>1264</v>
      </c>
      <c r="H58" s="389" t="s">
        <v>1264</v>
      </c>
      <c r="I58" s="389" t="s">
        <v>1264</v>
      </c>
      <c r="J58" s="389" t="s">
        <v>1264</v>
      </c>
      <c r="K58" s="389" t="s">
        <v>1264</v>
      </c>
      <c r="L58" s="389" t="s">
        <v>1264</v>
      </c>
      <c r="M58" s="389" t="s">
        <v>1264</v>
      </c>
      <c r="N58" s="389" t="s">
        <v>1264</v>
      </c>
      <c r="O58" s="389" t="s">
        <v>1264</v>
      </c>
      <c r="P58" s="388"/>
      <c r="Q58" s="388">
        <v>10</v>
      </c>
    </row>
    <row r="59" spans="2:17" ht="15.8" customHeight="1">
      <c r="B59" s="388" t="s">
        <v>1413</v>
      </c>
      <c r="C59" s="388" t="s">
        <v>1414</v>
      </c>
      <c r="D59" s="388" t="s">
        <v>1415</v>
      </c>
      <c r="F59" s="389" t="s">
        <v>1264</v>
      </c>
      <c r="G59" s="389" t="s">
        <v>1264</v>
      </c>
      <c r="H59" s="389" t="s">
        <v>1264</v>
      </c>
      <c r="I59" s="389" t="s">
        <v>1264</v>
      </c>
      <c r="J59" s="389" t="s">
        <v>1264</v>
      </c>
      <c r="K59" s="389" t="s">
        <v>1264</v>
      </c>
      <c r="L59" s="389" t="s">
        <v>1264</v>
      </c>
      <c r="M59" s="389" t="s">
        <v>1264</v>
      </c>
      <c r="N59" s="389" t="s">
        <v>1264</v>
      </c>
      <c r="O59" s="389" t="s">
        <v>1264</v>
      </c>
      <c r="P59" s="388"/>
      <c r="Q59" s="388">
        <v>10</v>
      </c>
    </row>
    <row r="60" spans="2:17" ht="15.8" customHeight="1">
      <c r="B60" s="388" t="s">
        <v>1416</v>
      </c>
      <c r="C60" s="388" t="s">
        <v>1417</v>
      </c>
      <c r="D60" s="388" t="s">
        <v>1418</v>
      </c>
      <c r="F60" s="389" t="s">
        <v>1264</v>
      </c>
      <c r="G60" s="389" t="s">
        <v>1264</v>
      </c>
      <c r="H60" s="389" t="s">
        <v>1264</v>
      </c>
      <c r="I60" s="389" t="s">
        <v>1264</v>
      </c>
      <c r="J60" s="389" t="s">
        <v>1264</v>
      </c>
      <c r="K60" s="389" t="s">
        <v>1264</v>
      </c>
      <c r="L60" s="389" t="s">
        <v>1264</v>
      </c>
      <c r="M60" s="389" t="s">
        <v>1264</v>
      </c>
      <c r="N60" s="389" t="s">
        <v>1264</v>
      </c>
      <c r="O60" s="389" t="s">
        <v>1264</v>
      </c>
      <c r="P60" s="388"/>
      <c r="Q60" s="388">
        <v>10</v>
      </c>
    </row>
    <row r="61" spans="2:17" ht="15.8" customHeight="1">
      <c r="B61" s="388" t="s">
        <v>1419</v>
      </c>
      <c r="C61" s="388" t="s">
        <v>1420</v>
      </c>
      <c r="D61" s="388" t="s">
        <v>1421</v>
      </c>
      <c r="F61" s="389" t="s">
        <v>1264</v>
      </c>
      <c r="G61" s="389" t="s">
        <v>1264</v>
      </c>
      <c r="H61" s="389" t="s">
        <v>1264</v>
      </c>
      <c r="I61" s="389" t="s">
        <v>1264</v>
      </c>
      <c r="J61" s="389" t="s">
        <v>1264</v>
      </c>
      <c r="K61" s="389" t="s">
        <v>1264</v>
      </c>
      <c r="L61" s="389" t="s">
        <v>1264</v>
      </c>
      <c r="M61" s="389" t="s">
        <v>1264</v>
      </c>
      <c r="N61" s="389" t="s">
        <v>1264</v>
      </c>
      <c r="O61" s="389" t="s">
        <v>1264</v>
      </c>
      <c r="P61" s="388"/>
      <c r="Q61" s="388">
        <v>10</v>
      </c>
    </row>
    <row r="62" spans="2:17" ht="15.8" customHeight="1">
      <c r="B62" s="388" t="s">
        <v>1422</v>
      </c>
      <c r="C62" s="388" t="s">
        <v>1423</v>
      </c>
      <c r="D62" s="388" t="s">
        <v>1424</v>
      </c>
      <c r="F62" s="389" t="s">
        <v>1264</v>
      </c>
      <c r="G62" s="389" t="s">
        <v>1264</v>
      </c>
      <c r="H62" s="389" t="s">
        <v>1264</v>
      </c>
      <c r="I62" s="389" t="s">
        <v>1264</v>
      </c>
      <c r="J62" s="389" t="s">
        <v>1264</v>
      </c>
      <c r="K62" s="389" t="s">
        <v>1264</v>
      </c>
      <c r="L62" s="389" t="s">
        <v>1264</v>
      </c>
      <c r="M62" s="389" t="s">
        <v>1264</v>
      </c>
      <c r="N62" s="389" t="s">
        <v>1264</v>
      </c>
      <c r="O62" s="389" t="s">
        <v>1264</v>
      </c>
      <c r="P62" s="388"/>
      <c r="Q62" s="388">
        <v>10</v>
      </c>
    </row>
    <row r="63" spans="2:17" ht="15.8" customHeight="1">
      <c r="B63" s="388" t="s">
        <v>1425</v>
      </c>
      <c r="C63" s="388" t="s">
        <v>1426</v>
      </c>
      <c r="D63" s="388" t="s">
        <v>1427</v>
      </c>
      <c r="F63" s="389" t="s">
        <v>1264</v>
      </c>
      <c r="G63" s="389" t="s">
        <v>1264</v>
      </c>
      <c r="H63" s="389" t="s">
        <v>1264</v>
      </c>
      <c r="I63" s="389" t="s">
        <v>1264</v>
      </c>
      <c r="J63" s="389" t="s">
        <v>1264</v>
      </c>
      <c r="K63" s="389" t="s">
        <v>1264</v>
      </c>
      <c r="L63" s="389" t="s">
        <v>1264</v>
      </c>
      <c r="M63" s="389" t="s">
        <v>1264</v>
      </c>
      <c r="N63" s="389" t="s">
        <v>1264</v>
      </c>
      <c r="O63" s="389" t="s">
        <v>1264</v>
      </c>
      <c r="P63" s="388"/>
      <c r="Q63" s="388">
        <v>10</v>
      </c>
    </row>
    <row r="64" spans="2:17" ht="15.8" customHeight="1">
      <c r="B64" s="388" t="s">
        <v>1428</v>
      </c>
      <c r="C64" s="388" t="s">
        <v>1429</v>
      </c>
      <c r="D64" s="388" t="s">
        <v>1430</v>
      </c>
      <c r="F64" s="389" t="s">
        <v>1264</v>
      </c>
      <c r="G64" s="389" t="s">
        <v>1264</v>
      </c>
      <c r="H64" s="389" t="s">
        <v>1264</v>
      </c>
      <c r="I64" s="389" t="s">
        <v>1264</v>
      </c>
      <c r="J64" s="389" t="s">
        <v>1264</v>
      </c>
      <c r="K64" s="389" t="s">
        <v>1264</v>
      </c>
      <c r="L64" s="389" t="s">
        <v>1264</v>
      </c>
      <c r="M64" s="389" t="s">
        <v>1264</v>
      </c>
      <c r="N64" s="389" t="s">
        <v>1264</v>
      </c>
      <c r="O64" s="389" t="s">
        <v>1264</v>
      </c>
      <c r="P64" s="388"/>
      <c r="Q64" s="388">
        <v>10</v>
      </c>
    </row>
    <row r="65" spans="2:17" ht="15.8" customHeight="1">
      <c r="B65" s="388" t="s">
        <v>1431</v>
      </c>
      <c r="C65" s="388" t="s">
        <v>1432</v>
      </c>
      <c r="D65" s="388" t="s">
        <v>1433</v>
      </c>
      <c r="F65" s="389" t="s">
        <v>1264</v>
      </c>
      <c r="G65" s="389" t="s">
        <v>1264</v>
      </c>
      <c r="H65" s="389" t="s">
        <v>1264</v>
      </c>
      <c r="I65" s="389" t="s">
        <v>1264</v>
      </c>
      <c r="J65" s="389" t="s">
        <v>1264</v>
      </c>
      <c r="K65" s="389" t="s">
        <v>1264</v>
      </c>
      <c r="L65" s="389" t="s">
        <v>1264</v>
      </c>
      <c r="M65" s="389" t="s">
        <v>1264</v>
      </c>
      <c r="N65" s="389" t="s">
        <v>1264</v>
      </c>
      <c r="O65" s="389" t="s">
        <v>1264</v>
      </c>
      <c r="P65" s="388"/>
      <c r="Q65" s="388">
        <v>10</v>
      </c>
    </row>
    <row r="66" spans="2:17" ht="15.8" customHeight="1">
      <c r="B66" s="388" t="s">
        <v>1434</v>
      </c>
      <c r="C66" s="388" t="s">
        <v>1435</v>
      </c>
      <c r="D66" s="388" t="s">
        <v>1436</v>
      </c>
      <c r="F66" s="389" t="s">
        <v>1264</v>
      </c>
      <c r="G66" s="389" t="s">
        <v>1264</v>
      </c>
      <c r="H66" s="389" t="s">
        <v>1264</v>
      </c>
      <c r="I66" s="389" t="s">
        <v>1264</v>
      </c>
      <c r="J66" s="389" t="s">
        <v>1264</v>
      </c>
      <c r="K66" s="389" t="s">
        <v>1264</v>
      </c>
      <c r="L66" s="389" t="s">
        <v>1264</v>
      </c>
      <c r="M66" s="389" t="s">
        <v>1264</v>
      </c>
      <c r="N66" s="389" t="s">
        <v>1264</v>
      </c>
      <c r="O66" s="389" t="s">
        <v>1264</v>
      </c>
      <c r="P66" s="388"/>
      <c r="Q66" s="388">
        <v>10</v>
      </c>
    </row>
    <row r="67" spans="2:17" ht="15.8" customHeight="1">
      <c r="B67" s="388" t="s">
        <v>1437</v>
      </c>
      <c r="C67" s="388" t="s">
        <v>1438</v>
      </c>
      <c r="D67" s="388" t="s">
        <v>1439</v>
      </c>
      <c r="F67" s="389" t="s">
        <v>1264</v>
      </c>
      <c r="G67" s="389" t="s">
        <v>1264</v>
      </c>
      <c r="H67" s="389" t="s">
        <v>1264</v>
      </c>
      <c r="I67" s="389" t="s">
        <v>1264</v>
      </c>
      <c r="J67" s="389" t="s">
        <v>1264</v>
      </c>
      <c r="K67" s="389" t="s">
        <v>1264</v>
      </c>
      <c r="L67" s="389" t="s">
        <v>1264</v>
      </c>
      <c r="M67" s="389" t="s">
        <v>1264</v>
      </c>
      <c r="N67" s="389" t="s">
        <v>1264</v>
      </c>
      <c r="O67" s="389" t="s">
        <v>1264</v>
      </c>
      <c r="P67" s="388"/>
      <c r="Q67" s="388">
        <v>10</v>
      </c>
    </row>
    <row r="68" spans="2:17" ht="15.8" customHeight="1">
      <c r="B68" s="388" t="s">
        <v>1440</v>
      </c>
      <c r="C68" s="388" t="s">
        <v>1441</v>
      </c>
      <c r="D68" s="388" t="s">
        <v>1442</v>
      </c>
      <c r="F68" s="389" t="s">
        <v>1264</v>
      </c>
      <c r="G68" s="389" t="s">
        <v>1264</v>
      </c>
      <c r="H68" s="389" t="s">
        <v>1264</v>
      </c>
      <c r="I68" s="389" t="s">
        <v>1264</v>
      </c>
      <c r="J68" s="389" t="s">
        <v>1264</v>
      </c>
      <c r="K68" s="389" t="s">
        <v>1264</v>
      </c>
      <c r="L68" s="389" t="s">
        <v>1264</v>
      </c>
      <c r="M68" s="389" t="s">
        <v>1264</v>
      </c>
      <c r="N68" s="389" t="s">
        <v>1264</v>
      </c>
      <c r="O68" s="389" t="s">
        <v>1264</v>
      </c>
      <c r="P68" s="388"/>
      <c r="Q68" s="388">
        <v>10</v>
      </c>
    </row>
    <row r="69" spans="2:17" ht="15.8" customHeight="1">
      <c r="B69" s="388" t="s">
        <v>1443</v>
      </c>
      <c r="C69" s="388" t="s">
        <v>1444</v>
      </c>
      <c r="D69" s="388" t="s">
        <v>1445</v>
      </c>
      <c r="F69" s="389" t="s">
        <v>1264</v>
      </c>
      <c r="G69" s="389" t="s">
        <v>1264</v>
      </c>
      <c r="H69" s="389" t="s">
        <v>1264</v>
      </c>
      <c r="I69" s="389" t="s">
        <v>1264</v>
      </c>
      <c r="J69" s="389" t="s">
        <v>1264</v>
      </c>
      <c r="K69" s="389" t="s">
        <v>1264</v>
      </c>
      <c r="L69" s="389" t="s">
        <v>1264</v>
      </c>
      <c r="M69" s="389" t="s">
        <v>1264</v>
      </c>
      <c r="N69" s="389" t="s">
        <v>1264</v>
      </c>
      <c r="O69" s="389" t="s">
        <v>1264</v>
      </c>
      <c r="P69" s="388"/>
      <c r="Q69" s="388">
        <v>10</v>
      </c>
    </row>
    <row r="70" spans="2:17" ht="15.8" customHeight="1">
      <c r="B70" s="388" t="s">
        <v>1446</v>
      </c>
      <c r="C70" s="388" t="s">
        <v>1447</v>
      </c>
      <c r="D70" s="388" t="s">
        <v>1448</v>
      </c>
      <c r="F70" s="389" t="s">
        <v>1264</v>
      </c>
      <c r="G70" s="389" t="s">
        <v>1264</v>
      </c>
      <c r="H70" s="389" t="s">
        <v>1264</v>
      </c>
      <c r="I70" s="389" t="s">
        <v>1264</v>
      </c>
      <c r="J70" s="389" t="s">
        <v>1264</v>
      </c>
      <c r="K70" s="389" t="s">
        <v>1264</v>
      </c>
      <c r="L70" s="389" t="s">
        <v>1264</v>
      </c>
      <c r="M70" s="389" t="s">
        <v>1264</v>
      </c>
      <c r="N70" s="389" t="s">
        <v>1264</v>
      </c>
      <c r="O70" s="389" t="s">
        <v>1264</v>
      </c>
      <c r="P70" s="388"/>
      <c r="Q70" s="388">
        <v>10</v>
      </c>
    </row>
    <row r="71" spans="2:17" ht="15.8" customHeight="1">
      <c r="B71" s="388" t="s">
        <v>1449</v>
      </c>
      <c r="C71" s="388" t="s">
        <v>1450</v>
      </c>
      <c r="D71" s="388" t="s">
        <v>1451</v>
      </c>
      <c r="F71" s="389" t="s">
        <v>1264</v>
      </c>
      <c r="G71" s="389" t="s">
        <v>1264</v>
      </c>
      <c r="H71" s="389" t="s">
        <v>1264</v>
      </c>
      <c r="I71" s="389" t="s">
        <v>1264</v>
      </c>
      <c r="J71" s="389" t="s">
        <v>1264</v>
      </c>
      <c r="K71" s="389" t="s">
        <v>1264</v>
      </c>
      <c r="L71" s="389" t="s">
        <v>1264</v>
      </c>
      <c r="M71" s="389" t="s">
        <v>1264</v>
      </c>
      <c r="N71" s="389" t="s">
        <v>1264</v>
      </c>
      <c r="O71" s="389" t="s">
        <v>1264</v>
      </c>
      <c r="P71" s="388"/>
      <c r="Q71" s="388">
        <v>10</v>
      </c>
    </row>
    <row r="72" spans="2:17" ht="15.8" customHeight="1">
      <c r="B72" s="388" t="s">
        <v>1452</v>
      </c>
      <c r="C72" s="388" t="s">
        <v>1453</v>
      </c>
      <c r="D72" s="388" t="s">
        <v>1454</v>
      </c>
      <c r="F72" s="389" t="s">
        <v>1264</v>
      </c>
      <c r="G72" s="389" t="s">
        <v>1264</v>
      </c>
      <c r="H72" s="389" t="s">
        <v>1264</v>
      </c>
      <c r="I72" s="389" t="s">
        <v>1264</v>
      </c>
      <c r="J72" s="389" t="s">
        <v>1264</v>
      </c>
      <c r="K72" s="389" t="s">
        <v>1264</v>
      </c>
      <c r="L72" s="389" t="s">
        <v>1264</v>
      </c>
      <c r="M72" s="389" t="s">
        <v>1264</v>
      </c>
      <c r="N72" s="389" t="s">
        <v>1264</v>
      </c>
      <c r="O72" s="389" t="s">
        <v>1264</v>
      </c>
      <c r="P72" s="388"/>
      <c r="Q72" s="388">
        <v>10</v>
      </c>
    </row>
    <row r="73" spans="2:17" ht="15.8" customHeight="1">
      <c r="B73" s="388" t="s">
        <v>1455</v>
      </c>
      <c r="C73" s="388" t="s">
        <v>1456</v>
      </c>
      <c r="D73" s="388" t="s">
        <v>1457</v>
      </c>
      <c r="F73" s="389" t="s">
        <v>1264</v>
      </c>
      <c r="G73" s="389" t="s">
        <v>1264</v>
      </c>
      <c r="H73" s="389" t="s">
        <v>1264</v>
      </c>
      <c r="I73" s="389" t="s">
        <v>1264</v>
      </c>
      <c r="J73" s="389" t="s">
        <v>1264</v>
      </c>
      <c r="K73" s="389" t="s">
        <v>1264</v>
      </c>
      <c r="L73" s="389" t="s">
        <v>1264</v>
      </c>
      <c r="M73" s="389" t="s">
        <v>1264</v>
      </c>
      <c r="N73" s="389" t="s">
        <v>1264</v>
      </c>
      <c r="O73" s="389" t="s">
        <v>1264</v>
      </c>
      <c r="P73" s="388"/>
      <c r="Q73" s="388">
        <v>10</v>
      </c>
    </row>
    <row r="74" spans="2:17" ht="15.8" customHeight="1">
      <c r="B74" s="388" t="s">
        <v>1458</v>
      </c>
      <c r="C74" s="388" t="s">
        <v>1459</v>
      </c>
      <c r="D74" s="388" t="s">
        <v>1460</v>
      </c>
      <c r="F74" s="389" t="s">
        <v>1264</v>
      </c>
      <c r="G74" s="389" t="s">
        <v>1264</v>
      </c>
      <c r="H74" s="389" t="s">
        <v>1264</v>
      </c>
      <c r="I74" s="389" t="s">
        <v>1264</v>
      </c>
      <c r="J74" s="389" t="s">
        <v>1264</v>
      </c>
      <c r="K74" s="389" t="s">
        <v>1264</v>
      </c>
      <c r="L74" s="389" t="s">
        <v>1264</v>
      </c>
      <c r="M74" s="389" t="s">
        <v>1264</v>
      </c>
      <c r="N74" s="389" t="s">
        <v>1264</v>
      </c>
      <c r="O74" s="389" t="s">
        <v>1264</v>
      </c>
      <c r="P74" s="388"/>
      <c r="Q74" s="388">
        <v>10</v>
      </c>
    </row>
    <row r="75" spans="2:17" ht="15.8" customHeight="1">
      <c r="B75" s="388" t="s">
        <v>1461</v>
      </c>
      <c r="C75" s="388" t="s">
        <v>1462</v>
      </c>
      <c r="D75" s="388" t="s">
        <v>1463</v>
      </c>
      <c r="F75" s="389" t="s">
        <v>1264</v>
      </c>
      <c r="G75" s="389" t="s">
        <v>1264</v>
      </c>
      <c r="H75" s="389" t="s">
        <v>1264</v>
      </c>
      <c r="I75" s="389" t="s">
        <v>1263</v>
      </c>
      <c r="J75" s="389" t="s">
        <v>1263</v>
      </c>
      <c r="K75" s="389" t="s">
        <v>1263</v>
      </c>
      <c r="L75" s="389" t="s">
        <v>1264</v>
      </c>
      <c r="M75" s="389" t="s">
        <v>1263</v>
      </c>
      <c r="N75" s="389" t="s">
        <v>1263</v>
      </c>
      <c r="O75" s="389" t="s">
        <v>1264</v>
      </c>
      <c r="P75" s="388"/>
      <c r="Q75" s="388">
        <v>5</v>
      </c>
    </row>
    <row r="76" spans="2:17" ht="15.8" customHeight="1">
      <c r="B76" s="388" t="s">
        <v>1464</v>
      </c>
      <c r="C76" s="388" t="s">
        <v>1465</v>
      </c>
      <c r="D76" s="388" t="s">
        <v>1466</v>
      </c>
      <c r="F76" s="389" t="s">
        <v>1264</v>
      </c>
      <c r="G76" s="389" t="s">
        <v>1264</v>
      </c>
      <c r="H76" s="389" t="s">
        <v>1264</v>
      </c>
      <c r="I76" s="389" t="s">
        <v>1264</v>
      </c>
      <c r="J76" s="389" t="s">
        <v>1264</v>
      </c>
      <c r="K76" s="389" t="s">
        <v>1264</v>
      </c>
      <c r="L76" s="389" t="s">
        <v>1264</v>
      </c>
      <c r="M76" s="389" t="s">
        <v>1264</v>
      </c>
      <c r="N76" s="389" t="s">
        <v>1264</v>
      </c>
      <c r="O76" s="389" t="s">
        <v>1264</v>
      </c>
      <c r="P76" s="388"/>
      <c r="Q76" s="388">
        <v>10</v>
      </c>
    </row>
    <row r="77" spans="2:17" ht="15.8" customHeight="1">
      <c r="B77" s="388" t="s">
        <v>1467</v>
      </c>
      <c r="C77" s="388" t="s">
        <v>1468</v>
      </c>
      <c r="D77" s="388" t="s">
        <v>1469</v>
      </c>
      <c r="F77" s="389" t="s">
        <v>1264</v>
      </c>
      <c r="G77" s="389" t="s">
        <v>1264</v>
      </c>
      <c r="H77" s="389" t="s">
        <v>1264</v>
      </c>
      <c r="I77" s="389" t="s">
        <v>1264</v>
      </c>
      <c r="J77" s="389" t="s">
        <v>1264</v>
      </c>
      <c r="K77" s="389" t="s">
        <v>1264</v>
      </c>
      <c r="L77" s="389" t="s">
        <v>1264</v>
      </c>
      <c r="M77" s="389" t="s">
        <v>1264</v>
      </c>
      <c r="N77" s="389" t="s">
        <v>1264</v>
      </c>
      <c r="O77" s="389" t="s">
        <v>1264</v>
      </c>
      <c r="P77" s="388"/>
      <c r="Q77" s="388">
        <v>10</v>
      </c>
    </row>
    <row r="78" spans="2:17" ht="15.8" customHeight="1">
      <c r="B78" s="388" t="s">
        <v>1470</v>
      </c>
      <c r="C78" s="388" t="s">
        <v>1471</v>
      </c>
      <c r="D78" s="388" t="s">
        <v>1472</v>
      </c>
      <c r="F78" s="389" t="s">
        <v>1264</v>
      </c>
      <c r="G78" s="389" t="s">
        <v>1264</v>
      </c>
      <c r="H78" s="389" t="s">
        <v>1264</v>
      </c>
      <c r="I78" s="389" t="s">
        <v>1264</v>
      </c>
      <c r="J78" s="389" t="s">
        <v>1264</v>
      </c>
      <c r="K78" s="389" t="s">
        <v>1264</v>
      </c>
      <c r="L78" s="389" t="s">
        <v>1264</v>
      </c>
      <c r="M78" s="389" t="s">
        <v>1264</v>
      </c>
      <c r="N78" s="389" t="s">
        <v>1264</v>
      </c>
      <c r="O78" s="389" t="s">
        <v>1264</v>
      </c>
      <c r="P78" s="388"/>
      <c r="Q78" s="388">
        <v>10</v>
      </c>
    </row>
    <row r="79" spans="2:17" ht="15.8" customHeight="1">
      <c r="B79" s="388" t="s">
        <v>1473</v>
      </c>
      <c r="C79" s="388" t="s">
        <v>1474</v>
      </c>
      <c r="D79" s="388" t="s">
        <v>1475</v>
      </c>
      <c r="F79" s="389" t="s">
        <v>1264</v>
      </c>
      <c r="G79" s="389" t="s">
        <v>1264</v>
      </c>
      <c r="H79" s="389" t="s">
        <v>1264</v>
      </c>
      <c r="I79" s="389" t="s">
        <v>1264</v>
      </c>
      <c r="J79" s="389" t="s">
        <v>1264</v>
      </c>
      <c r="K79" s="389" t="s">
        <v>1264</v>
      </c>
      <c r="L79" s="389" t="s">
        <v>1264</v>
      </c>
      <c r="M79" s="389" t="s">
        <v>1264</v>
      </c>
      <c r="N79" s="389" t="s">
        <v>1264</v>
      </c>
      <c r="O79" s="389" t="s">
        <v>1264</v>
      </c>
      <c r="P79" s="388"/>
      <c r="Q79" s="388">
        <v>10</v>
      </c>
    </row>
    <row r="80" spans="2:17" ht="15.8" customHeight="1">
      <c r="B80" s="388" t="s">
        <v>1476</v>
      </c>
      <c r="C80" s="388" t="s">
        <v>1477</v>
      </c>
      <c r="D80" s="388" t="s">
        <v>1478</v>
      </c>
      <c r="F80" s="389" t="s">
        <v>1264</v>
      </c>
      <c r="G80" s="389" t="s">
        <v>1264</v>
      </c>
      <c r="H80" s="389" t="s">
        <v>1264</v>
      </c>
      <c r="I80" s="389" t="s">
        <v>1264</v>
      </c>
      <c r="J80" s="389" t="s">
        <v>1264</v>
      </c>
      <c r="K80" s="389" t="s">
        <v>1264</v>
      </c>
      <c r="L80" s="389" t="s">
        <v>1264</v>
      </c>
      <c r="M80" s="389" t="s">
        <v>1264</v>
      </c>
      <c r="N80" s="389" t="s">
        <v>1264</v>
      </c>
      <c r="O80" s="389" t="s">
        <v>1264</v>
      </c>
      <c r="P80" s="388"/>
      <c r="Q80" s="388">
        <v>10</v>
      </c>
    </row>
    <row r="81" spans="2:17" ht="15.8" customHeight="1">
      <c r="B81" s="388" t="s">
        <v>1479</v>
      </c>
      <c r="C81" s="388" t="s">
        <v>1480</v>
      </c>
      <c r="D81" s="388" t="s">
        <v>1481</v>
      </c>
      <c r="F81" s="389" t="s">
        <v>1264</v>
      </c>
      <c r="G81" s="389" t="s">
        <v>1264</v>
      </c>
      <c r="H81" s="389" t="s">
        <v>1264</v>
      </c>
      <c r="I81" s="389" t="s">
        <v>1264</v>
      </c>
      <c r="J81" s="389" t="s">
        <v>1264</v>
      </c>
      <c r="K81" s="389" t="s">
        <v>1264</v>
      </c>
      <c r="L81" s="389" t="s">
        <v>1264</v>
      </c>
      <c r="M81" s="389" t="s">
        <v>1264</v>
      </c>
      <c r="N81" s="389" t="s">
        <v>1264</v>
      </c>
      <c r="O81" s="389" t="s">
        <v>1264</v>
      </c>
      <c r="P81" s="388"/>
      <c r="Q81" s="388">
        <v>10</v>
      </c>
    </row>
    <row r="82" spans="2:17" ht="15.8" customHeight="1">
      <c r="B82" s="388" t="s">
        <v>1482</v>
      </c>
      <c r="C82" s="388" t="s">
        <v>1483</v>
      </c>
      <c r="D82" s="388" t="s">
        <v>1484</v>
      </c>
      <c r="F82" s="389" t="s">
        <v>1264</v>
      </c>
      <c r="G82" s="389" t="s">
        <v>1264</v>
      </c>
      <c r="H82" s="389" t="s">
        <v>1485</v>
      </c>
      <c r="I82" s="389" t="s">
        <v>1485</v>
      </c>
      <c r="J82" s="389" t="s">
        <v>1264</v>
      </c>
      <c r="K82" s="389" t="s">
        <v>1264</v>
      </c>
      <c r="L82" s="389" t="s">
        <v>1264</v>
      </c>
      <c r="M82" s="389" t="s">
        <v>1264</v>
      </c>
      <c r="N82" s="389" t="s">
        <v>1264</v>
      </c>
      <c r="O82" s="389" t="s">
        <v>1264</v>
      </c>
      <c r="P82" s="388"/>
      <c r="Q82" s="388">
        <v>8</v>
      </c>
    </row>
    <row r="83" spans="2:17" ht="15.8" customHeight="1">
      <c r="B83" s="388" t="s">
        <v>1486</v>
      </c>
      <c r="C83" s="388" t="s">
        <v>1487</v>
      </c>
      <c r="D83" s="388" t="s">
        <v>1488</v>
      </c>
      <c r="F83" s="389" t="s">
        <v>1264</v>
      </c>
      <c r="G83" s="389" t="s">
        <v>1264</v>
      </c>
      <c r="H83" s="389" t="s">
        <v>1264</v>
      </c>
      <c r="I83" s="389" t="s">
        <v>1264</v>
      </c>
      <c r="J83" s="389" t="s">
        <v>1264</v>
      </c>
      <c r="K83" s="389" t="s">
        <v>1264</v>
      </c>
      <c r="L83" s="389" t="s">
        <v>1264</v>
      </c>
      <c r="M83" s="389" t="s">
        <v>1264</v>
      </c>
      <c r="N83" s="389" t="s">
        <v>1264</v>
      </c>
      <c r="O83" s="389" t="s">
        <v>1264</v>
      </c>
      <c r="P83" s="388"/>
      <c r="Q83" s="388">
        <v>10</v>
      </c>
    </row>
    <row r="84" spans="2:17" ht="15.8" customHeight="1">
      <c r="B84" s="388" t="s">
        <v>1489</v>
      </c>
      <c r="C84" s="388" t="s">
        <v>1490</v>
      </c>
      <c r="D84" s="388" t="s">
        <v>1491</v>
      </c>
      <c r="F84" s="389" t="s">
        <v>1264</v>
      </c>
      <c r="G84" s="389" t="s">
        <v>1264</v>
      </c>
      <c r="H84" s="389" t="s">
        <v>1264</v>
      </c>
      <c r="I84" s="389" t="s">
        <v>1264</v>
      </c>
      <c r="J84" s="389" t="s">
        <v>1264</v>
      </c>
      <c r="K84" s="389" t="s">
        <v>1264</v>
      </c>
      <c r="L84" s="389" t="s">
        <v>1264</v>
      </c>
      <c r="M84" s="389" t="s">
        <v>1264</v>
      </c>
      <c r="N84" s="389" t="s">
        <v>1264</v>
      </c>
      <c r="O84" s="389" t="s">
        <v>1264</v>
      </c>
      <c r="P84" s="388"/>
      <c r="Q84" s="388">
        <v>10</v>
      </c>
    </row>
    <row r="85" spans="2:17" ht="15.8" customHeight="1">
      <c r="B85" s="388" t="s">
        <v>1492</v>
      </c>
      <c r="C85" s="388" t="s">
        <v>1493</v>
      </c>
      <c r="D85" s="388" t="s">
        <v>1494</v>
      </c>
      <c r="F85" s="389" t="s">
        <v>1264</v>
      </c>
      <c r="G85" s="389" t="s">
        <v>1264</v>
      </c>
      <c r="H85" s="389" t="s">
        <v>1264</v>
      </c>
      <c r="I85" s="389" t="s">
        <v>1264</v>
      </c>
      <c r="J85" s="389" t="s">
        <v>1264</v>
      </c>
      <c r="K85" s="389" t="s">
        <v>1264</v>
      </c>
      <c r="L85" s="389" t="s">
        <v>1264</v>
      </c>
      <c r="M85" s="389" t="s">
        <v>1264</v>
      </c>
      <c r="N85" s="389" t="s">
        <v>1264</v>
      </c>
      <c r="O85" s="389" t="s">
        <v>1264</v>
      </c>
      <c r="P85" s="388"/>
      <c r="Q85" s="388">
        <v>10</v>
      </c>
    </row>
    <row r="86" spans="2:17" ht="15.8" customHeight="1">
      <c r="B86" s="388" t="s">
        <v>1495</v>
      </c>
      <c r="C86" s="388" t="s">
        <v>1496</v>
      </c>
      <c r="D86" s="388" t="s">
        <v>1497</v>
      </c>
      <c r="F86" s="389" t="s">
        <v>1264</v>
      </c>
      <c r="G86" s="389" t="s">
        <v>1264</v>
      </c>
      <c r="H86" s="389" t="s">
        <v>1264</v>
      </c>
      <c r="I86" s="389" t="s">
        <v>1264</v>
      </c>
      <c r="J86" s="389" t="s">
        <v>1264</v>
      </c>
      <c r="K86" s="389" t="s">
        <v>1264</v>
      </c>
      <c r="L86" s="389" t="s">
        <v>1264</v>
      </c>
      <c r="M86" s="389" t="s">
        <v>1264</v>
      </c>
      <c r="N86" s="389" t="s">
        <v>1264</v>
      </c>
      <c r="O86" s="389" t="s">
        <v>1264</v>
      </c>
      <c r="P86" s="388"/>
      <c r="Q86" s="388">
        <v>10</v>
      </c>
    </row>
    <row r="87" spans="2:17" ht="15.8" customHeight="1">
      <c r="B87" s="388" t="s">
        <v>1498</v>
      </c>
      <c r="C87" s="388" t="s">
        <v>1499</v>
      </c>
      <c r="D87" s="388" t="s">
        <v>1500</v>
      </c>
      <c r="F87" s="389" t="s">
        <v>1264</v>
      </c>
      <c r="G87" s="389" t="s">
        <v>1264</v>
      </c>
      <c r="H87" s="389" t="s">
        <v>1264</v>
      </c>
      <c r="I87" s="389" t="s">
        <v>1264</v>
      </c>
      <c r="J87" s="389" t="s">
        <v>1264</v>
      </c>
      <c r="K87" s="389" t="s">
        <v>1264</v>
      </c>
      <c r="L87" s="389" t="s">
        <v>1264</v>
      </c>
      <c r="M87" s="389" t="s">
        <v>1264</v>
      </c>
      <c r="N87" s="389" t="s">
        <v>1264</v>
      </c>
      <c r="O87" s="389" t="s">
        <v>1264</v>
      </c>
      <c r="P87" s="388"/>
      <c r="Q87" s="388">
        <v>10</v>
      </c>
    </row>
    <row r="88" spans="2:17" ht="15.8" customHeight="1">
      <c r="B88" s="388" t="s">
        <v>1501</v>
      </c>
      <c r="C88" s="388" t="s">
        <v>1502</v>
      </c>
      <c r="D88" s="388" t="s">
        <v>1503</v>
      </c>
      <c r="F88" s="389" t="s">
        <v>1264</v>
      </c>
      <c r="G88" s="389" t="s">
        <v>1264</v>
      </c>
      <c r="H88" s="389" t="s">
        <v>1264</v>
      </c>
      <c r="I88" s="389" t="s">
        <v>1264</v>
      </c>
      <c r="J88" s="389" t="s">
        <v>1264</v>
      </c>
      <c r="K88" s="389" t="s">
        <v>1264</v>
      </c>
      <c r="L88" s="389" t="s">
        <v>1264</v>
      </c>
      <c r="M88" s="389" t="s">
        <v>1264</v>
      </c>
      <c r="N88" s="389" t="s">
        <v>1264</v>
      </c>
      <c r="O88" s="389" t="s">
        <v>1264</v>
      </c>
      <c r="P88" s="388"/>
      <c r="Q88" s="388">
        <v>10</v>
      </c>
    </row>
    <row r="89" spans="2:17" ht="15.8" customHeight="1">
      <c r="B89" s="388" t="s">
        <v>1504</v>
      </c>
      <c r="C89" s="388" t="s">
        <v>1505</v>
      </c>
      <c r="D89" s="388" t="s">
        <v>1506</v>
      </c>
      <c r="F89" s="389" t="s">
        <v>1264</v>
      </c>
      <c r="G89" s="389" t="s">
        <v>1264</v>
      </c>
      <c r="H89" s="389" t="s">
        <v>1264</v>
      </c>
      <c r="I89" s="389" t="s">
        <v>1264</v>
      </c>
      <c r="J89" s="389" t="s">
        <v>1264</v>
      </c>
      <c r="K89" s="389" t="s">
        <v>1264</v>
      </c>
      <c r="L89" s="389" t="s">
        <v>1264</v>
      </c>
      <c r="M89" s="389" t="s">
        <v>1264</v>
      </c>
      <c r="N89" s="389" t="s">
        <v>1264</v>
      </c>
      <c r="O89" s="389" t="s">
        <v>1264</v>
      </c>
      <c r="P89" s="388"/>
      <c r="Q89" s="388">
        <v>10</v>
      </c>
    </row>
    <row r="90" spans="2:17" ht="15.8" customHeight="1">
      <c r="B90" s="388" t="s">
        <v>1507</v>
      </c>
      <c r="C90" s="388" t="s">
        <v>1508</v>
      </c>
      <c r="D90" s="388" t="s">
        <v>1509</v>
      </c>
      <c r="F90" s="389" t="s">
        <v>1264</v>
      </c>
      <c r="G90" s="389" t="s">
        <v>1264</v>
      </c>
      <c r="H90" s="389" t="s">
        <v>1264</v>
      </c>
      <c r="I90" s="389" t="s">
        <v>1264</v>
      </c>
      <c r="J90" s="389" t="s">
        <v>1264</v>
      </c>
      <c r="K90" s="389" t="s">
        <v>1264</v>
      </c>
      <c r="L90" s="389" t="s">
        <v>1264</v>
      </c>
      <c r="M90" s="389" t="s">
        <v>1264</v>
      </c>
      <c r="N90" s="389" t="s">
        <v>1264</v>
      </c>
      <c r="O90" s="389" t="s">
        <v>1264</v>
      </c>
      <c r="P90" s="388"/>
      <c r="Q90" s="388">
        <v>10</v>
      </c>
    </row>
    <row r="91" spans="2:17" ht="15.8" customHeight="1">
      <c r="B91" s="388" t="s">
        <v>1510</v>
      </c>
      <c r="C91" s="388" t="s">
        <v>1511</v>
      </c>
      <c r="D91" s="388" t="s">
        <v>1512</v>
      </c>
      <c r="F91" s="389" t="s">
        <v>1264</v>
      </c>
      <c r="G91" s="389" t="s">
        <v>1264</v>
      </c>
      <c r="H91" s="389" t="s">
        <v>1264</v>
      </c>
      <c r="I91" s="389" t="s">
        <v>1264</v>
      </c>
      <c r="J91" s="389" t="s">
        <v>1264</v>
      </c>
      <c r="K91" s="389" t="s">
        <v>1264</v>
      </c>
      <c r="L91" s="389" t="s">
        <v>1264</v>
      </c>
      <c r="M91" s="389" t="s">
        <v>1264</v>
      </c>
      <c r="N91" s="389" t="s">
        <v>1264</v>
      </c>
      <c r="O91" s="389" t="s">
        <v>1264</v>
      </c>
      <c r="P91" s="388"/>
      <c r="Q91" s="388">
        <v>10</v>
      </c>
    </row>
    <row r="92" spans="2:17" ht="15.8" customHeight="1">
      <c r="B92" s="388" t="s">
        <v>1513</v>
      </c>
      <c r="C92" s="388" t="s">
        <v>1514</v>
      </c>
      <c r="D92" s="388" t="s">
        <v>1515</v>
      </c>
      <c r="F92" s="389" t="s">
        <v>1264</v>
      </c>
      <c r="G92" s="389" t="s">
        <v>1264</v>
      </c>
      <c r="H92" s="389" t="s">
        <v>1264</v>
      </c>
      <c r="I92" s="389" t="s">
        <v>1264</v>
      </c>
      <c r="J92" s="389" t="s">
        <v>1264</v>
      </c>
      <c r="K92" s="389" t="s">
        <v>1264</v>
      </c>
      <c r="L92" s="389" t="s">
        <v>1264</v>
      </c>
      <c r="M92" s="389" t="s">
        <v>1264</v>
      </c>
      <c r="N92" s="389" t="s">
        <v>1264</v>
      </c>
      <c r="O92" s="389" t="s">
        <v>1264</v>
      </c>
      <c r="P92" s="388"/>
      <c r="Q92" s="388">
        <v>10</v>
      </c>
    </row>
    <row r="93" spans="2:17" ht="15.8" customHeight="1">
      <c r="B93" s="388" t="s">
        <v>1516</v>
      </c>
      <c r="C93" s="388" t="s">
        <v>1517</v>
      </c>
      <c r="D93" s="388" t="s">
        <v>1518</v>
      </c>
      <c r="F93" s="389" t="s">
        <v>1264</v>
      </c>
      <c r="G93" s="389" t="s">
        <v>1264</v>
      </c>
      <c r="H93" s="389" t="s">
        <v>1264</v>
      </c>
      <c r="I93" s="389" t="s">
        <v>1264</v>
      </c>
      <c r="J93" s="389" t="s">
        <v>1264</v>
      </c>
      <c r="K93" s="389" t="s">
        <v>1264</v>
      </c>
      <c r="L93" s="389" t="s">
        <v>1264</v>
      </c>
      <c r="M93" s="389" t="s">
        <v>1264</v>
      </c>
      <c r="N93" s="389" t="s">
        <v>1264</v>
      </c>
      <c r="O93" s="389" t="s">
        <v>1264</v>
      </c>
      <c r="P93" s="388"/>
      <c r="Q93" s="388">
        <v>10</v>
      </c>
    </row>
    <row r="94" spans="2:17" ht="15.8" customHeight="1">
      <c r="B94" s="388" t="s">
        <v>1519</v>
      </c>
      <c r="C94" s="388" t="s">
        <v>1520</v>
      </c>
      <c r="D94" s="388" t="s">
        <v>1521</v>
      </c>
      <c r="F94" s="389" t="s">
        <v>1264</v>
      </c>
      <c r="G94" s="389" t="s">
        <v>1264</v>
      </c>
      <c r="H94" s="389" t="s">
        <v>1264</v>
      </c>
      <c r="I94" s="389" t="s">
        <v>1264</v>
      </c>
      <c r="J94" s="389" t="s">
        <v>1263</v>
      </c>
      <c r="K94" s="389" t="s">
        <v>1264</v>
      </c>
      <c r="L94" s="389" t="s">
        <v>1264</v>
      </c>
      <c r="M94" s="389" t="s">
        <v>1263</v>
      </c>
      <c r="N94" s="389" t="s">
        <v>1264</v>
      </c>
      <c r="O94" s="389" t="s">
        <v>1264</v>
      </c>
      <c r="P94" s="388"/>
      <c r="Q94" s="388">
        <v>8</v>
      </c>
    </row>
    <row r="95" spans="2:17" ht="15.8" customHeight="1">
      <c r="B95" s="388" t="s">
        <v>1522</v>
      </c>
      <c r="C95" s="388" t="s">
        <v>1523</v>
      </c>
      <c r="D95" s="388" t="s">
        <v>1524</v>
      </c>
      <c r="F95" s="389" t="s">
        <v>1264</v>
      </c>
      <c r="G95" s="389" t="s">
        <v>1264</v>
      </c>
      <c r="H95" s="389" t="s">
        <v>1264</v>
      </c>
      <c r="I95" s="389" t="s">
        <v>1264</v>
      </c>
      <c r="J95" s="389" t="s">
        <v>1264</v>
      </c>
      <c r="K95" s="389" t="s">
        <v>1264</v>
      </c>
      <c r="L95" s="389" t="s">
        <v>1264</v>
      </c>
      <c r="M95" s="389" t="s">
        <v>1264</v>
      </c>
      <c r="N95" s="389" t="s">
        <v>1264</v>
      </c>
      <c r="O95" s="389" t="s">
        <v>1264</v>
      </c>
      <c r="P95" s="388"/>
      <c r="Q95" s="388">
        <v>10</v>
      </c>
    </row>
    <row r="96" spans="2:17" ht="15.8" customHeight="1">
      <c r="B96" s="388" t="s">
        <v>1525</v>
      </c>
      <c r="C96" s="388" t="s">
        <v>1526</v>
      </c>
      <c r="D96" s="388" t="s">
        <v>1527</v>
      </c>
      <c r="F96" s="389" t="s">
        <v>1264</v>
      </c>
      <c r="G96" s="389" t="s">
        <v>1264</v>
      </c>
      <c r="H96" s="389" t="s">
        <v>1264</v>
      </c>
      <c r="I96" s="389" t="s">
        <v>1264</v>
      </c>
      <c r="J96" s="389" t="s">
        <v>1264</v>
      </c>
      <c r="K96" s="389" t="s">
        <v>1264</v>
      </c>
      <c r="L96" s="389" t="s">
        <v>1264</v>
      </c>
      <c r="M96" s="389" t="s">
        <v>1264</v>
      </c>
      <c r="N96" s="389" t="s">
        <v>1264</v>
      </c>
      <c r="O96" s="389" t="s">
        <v>1264</v>
      </c>
      <c r="P96" s="388"/>
      <c r="Q96" s="388">
        <v>10</v>
      </c>
    </row>
    <row r="97" spans="2:17" ht="15.8" customHeight="1">
      <c r="B97" s="388" t="s">
        <v>1528</v>
      </c>
      <c r="C97" s="388" t="s">
        <v>1529</v>
      </c>
      <c r="D97" s="388" t="s">
        <v>1530</v>
      </c>
      <c r="F97" s="389" t="s">
        <v>1264</v>
      </c>
      <c r="G97" s="389" t="s">
        <v>1264</v>
      </c>
      <c r="H97" s="389" t="s">
        <v>1264</v>
      </c>
      <c r="I97" s="389" t="s">
        <v>1264</v>
      </c>
      <c r="J97" s="389" t="s">
        <v>1264</v>
      </c>
      <c r="K97" s="389" t="s">
        <v>1264</v>
      </c>
      <c r="L97" s="389" t="s">
        <v>1264</v>
      </c>
      <c r="M97" s="389" t="s">
        <v>1264</v>
      </c>
      <c r="N97" s="389" t="s">
        <v>1264</v>
      </c>
      <c r="O97" s="389" t="s">
        <v>1264</v>
      </c>
      <c r="P97" s="388"/>
      <c r="Q97" s="388">
        <v>10</v>
      </c>
    </row>
    <row r="98" spans="2:17" ht="15.8" customHeight="1">
      <c r="B98" s="388" t="s">
        <v>1531</v>
      </c>
      <c r="C98" s="388" t="s">
        <v>1532</v>
      </c>
      <c r="D98" s="388" t="s">
        <v>1533</v>
      </c>
      <c r="F98" s="389" t="s">
        <v>1264</v>
      </c>
      <c r="G98" s="389" t="s">
        <v>1264</v>
      </c>
      <c r="H98" s="389" t="s">
        <v>1264</v>
      </c>
      <c r="I98" s="389" t="s">
        <v>1264</v>
      </c>
      <c r="J98" s="389" t="s">
        <v>1264</v>
      </c>
      <c r="K98" s="389" t="s">
        <v>1264</v>
      </c>
      <c r="L98" s="389" t="s">
        <v>1264</v>
      </c>
      <c r="M98" s="389" t="s">
        <v>1264</v>
      </c>
      <c r="N98" s="389" t="s">
        <v>1264</v>
      </c>
      <c r="O98" s="389" t="s">
        <v>1264</v>
      </c>
      <c r="P98" s="388"/>
      <c r="Q98" s="388">
        <v>10</v>
      </c>
    </row>
    <row r="99" spans="2:17" ht="15.8" customHeight="1">
      <c r="B99" s="388" t="s">
        <v>1534</v>
      </c>
      <c r="C99" s="388" t="s">
        <v>1535</v>
      </c>
      <c r="D99" s="388" t="s">
        <v>1536</v>
      </c>
      <c r="F99" s="389" t="s">
        <v>1264</v>
      </c>
      <c r="G99" s="389" t="s">
        <v>1264</v>
      </c>
      <c r="H99" s="389" t="s">
        <v>1264</v>
      </c>
      <c r="I99" s="389" t="s">
        <v>1264</v>
      </c>
      <c r="J99" s="389" t="s">
        <v>1264</v>
      </c>
      <c r="K99" s="389" t="s">
        <v>1264</v>
      </c>
      <c r="L99" s="389" t="s">
        <v>1264</v>
      </c>
      <c r="M99" s="389" t="s">
        <v>1264</v>
      </c>
      <c r="N99" s="389" t="s">
        <v>1264</v>
      </c>
      <c r="O99" s="389" t="s">
        <v>1264</v>
      </c>
      <c r="P99" s="388"/>
      <c r="Q99" s="388">
        <v>10</v>
      </c>
    </row>
    <row r="100" spans="2:17" ht="15.8" customHeight="1">
      <c r="B100" s="388" t="s">
        <v>1537</v>
      </c>
      <c r="C100" s="388" t="s">
        <v>1538</v>
      </c>
      <c r="D100" s="388" t="s">
        <v>1539</v>
      </c>
      <c r="F100" s="389" t="s">
        <v>1264</v>
      </c>
      <c r="G100" s="389" t="s">
        <v>1264</v>
      </c>
      <c r="H100" s="389" t="s">
        <v>1264</v>
      </c>
      <c r="I100" s="389" t="s">
        <v>1264</v>
      </c>
      <c r="J100" s="389" t="s">
        <v>1264</v>
      </c>
      <c r="K100" s="389" t="s">
        <v>1264</v>
      </c>
      <c r="L100" s="389" t="s">
        <v>1264</v>
      </c>
      <c r="M100" s="389" t="s">
        <v>1264</v>
      </c>
      <c r="N100" s="389" t="s">
        <v>1264</v>
      </c>
      <c r="O100" s="389" t="s">
        <v>1264</v>
      </c>
      <c r="P100" s="388"/>
      <c r="Q100" s="388">
        <v>10</v>
      </c>
    </row>
    <row r="101" spans="2:17" ht="15.8" customHeight="1">
      <c r="B101" s="388" t="s">
        <v>1540</v>
      </c>
      <c r="C101" s="388" t="s">
        <v>1541</v>
      </c>
      <c r="D101" s="388" t="s">
        <v>1542</v>
      </c>
      <c r="F101" s="389" t="s">
        <v>1264</v>
      </c>
      <c r="G101" s="389" t="s">
        <v>1264</v>
      </c>
      <c r="H101" s="389" t="s">
        <v>1264</v>
      </c>
      <c r="I101" s="389" t="s">
        <v>1264</v>
      </c>
      <c r="J101" s="389" t="s">
        <v>1264</v>
      </c>
      <c r="K101" s="389" t="s">
        <v>1264</v>
      </c>
      <c r="L101" s="389" t="s">
        <v>1264</v>
      </c>
      <c r="M101" s="389" t="s">
        <v>1264</v>
      </c>
      <c r="N101" s="389" t="s">
        <v>1264</v>
      </c>
      <c r="O101" s="389" t="s">
        <v>1264</v>
      </c>
      <c r="P101" s="388"/>
      <c r="Q101" s="388">
        <v>10</v>
      </c>
    </row>
    <row r="102" spans="2:17" ht="15.8" customHeight="1">
      <c r="B102" s="388" t="s">
        <v>1543</v>
      </c>
      <c r="C102" s="388" t="s">
        <v>1544</v>
      </c>
      <c r="D102" s="388" t="s">
        <v>1545</v>
      </c>
      <c r="F102" s="389" t="s">
        <v>1264</v>
      </c>
      <c r="G102" s="389" t="s">
        <v>1264</v>
      </c>
      <c r="H102" s="389" t="s">
        <v>1264</v>
      </c>
      <c r="I102" s="389" t="s">
        <v>1264</v>
      </c>
      <c r="J102" s="389" t="s">
        <v>1264</v>
      </c>
      <c r="K102" s="389" t="s">
        <v>1264</v>
      </c>
      <c r="L102" s="389" t="s">
        <v>1264</v>
      </c>
      <c r="M102" s="389" t="s">
        <v>1264</v>
      </c>
      <c r="N102" s="389" t="s">
        <v>1264</v>
      </c>
      <c r="O102" s="389" t="s">
        <v>1264</v>
      </c>
      <c r="P102" s="388"/>
      <c r="Q102" s="388">
        <v>10</v>
      </c>
    </row>
    <row r="103" spans="2:17" ht="15.8" customHeight="1">
      <c r="B103" s="388" t="s">
        <v>1546</v>
      </c>
      <c r="C103" s="388" t="s">
        <v>1547</v>
      </c>
      <c r="D103" s="388" t="s">
        <v>1548</v>
      </c>
      <c r="F103" s="389" t="s">
        <v>1264</v>
      </c>
      <c r="G103" s="389" t="s">
        <v>1264</v>
      </c>
      <c r="H103" s="389" t="s">
        <v>1264</v>
      </c>
      <c r="I103" s="389" t="s">
        <v>1264</v>
      </c>
      <c r="J103" s="389" t="s">
        <v>1264</v>
      </c>
      <c r="K103" s="389" t="s">
        <v>1264</v>
      </c>
      <c r="L103" s="389" t="s">
        <v>1264</v>
      </c>
      <c r="M103" s="389" t="s">
        <v>1264</v>
      </c>
      <c r="N103" s="389" t="s">
        <v>1264</v>
      </c>
      <c r="O103" s="389" t="s">
        <v>1264</v>
      </c>
      <c r="P103" s="388"/>
      <c r="Q103" s="388">
        <v>10</v>
      </c>
    </row>
    <row r="104" spans="2:17" ht="15.8" customHeight="1">
      <c r="B104" s="388" t="s">
        <v>1549</v>
      </c>
      <c r="C104" s="388" t="s">
        <v>1550</v>
      </c>
      <c r="D104" s="388" t="s">
        <v>1551</v>
      </c>
      <c r="F104" s="389" t="s">
        <v>1264</v>
      </c>
      <c r="G104" s="389" t="s">
        <v>1264</v>
      </c>
      <c r="H104" s="389" t="s">
        <v>1264</v>
      </c>
      <c r="I104" s="389" t="s">
        <v>1264</v>
      </c>
      <c r="J104" s="389" t="s">
        <v>1264</v>
      </c>
      <c r="K104" s="389" t="s">
        <v>1264</v>
      </c>
      <c r="L104" s="389" t="s">
        <v>1264</v>
      </c>
      <c r="M104" s="389" t="s">
        <v>1264</v>
      </c>
      <c r="N104" s="389" t="s">
        <v>1264</v>
      </c>
      <c r="O104" s="389" t="s">
        <v>1264</v>
      </c>
      <c r="P104" s="388"/>
      <c r="Q104" s="388">
        <v>10</v>
      </c>
    </row>
    <row r="105" spans="2:17" ht="15.8" customHeight="1">
      <c r="B105" s="388" t="s">
        <v>1552</v>
      </c>
      <c r="C105" s="388" t="s">
        <v>1553</v>
      </c>
      <c r="D105" s="388" t="s">
        <v>1554</v>
      </c>
      <c r="F105" s="389" t="s">
        <v>1264</v>
      </c>
      <c r="G105" s="389" t="s">
        <v>1264</v>
      </c>
      <c r="H105" s="389" t="s">
        <v>1264</v>
      </c>
      <c r="I105" s="389" t="s">
        <v>1264</v>
      </c>
      <c r="J105" s="389" t="s">
        <v>1264</v>
      </c>
      <c r="K105" s="389" t="s">
        <v>1264</v>
      </c>
      <c r="L105" s="389" t="s">
        <v>1264</v>
      </c>
      <c r="M105" s="389" t="s">
        <v>1264</v>
      </c>
      <c r="N105" s="389" t="s">
        <v>1264</v>
      </c>
      <c r="O105" s="389" t="s">
        <v>1264</v>
      </c>
      <c r="P105" s="388"/>
      <c r="Q105" s="388">
        <v>10</v>
      </c>
    </row>
    <row r="106" spans="2:17" ht="15.8" customHeight="1">
      <c r="B106" s="388" t="s">
        <v>1555</v>
      </c>
      <c r="C106" s="388" t="s">
        <v>1556</v>
      </c>
      <c r="D106" s="388" t="s">
        <v>1557</v>
      </c>
      <c r="F106" s="389" t="s">
        <v>1264</v>
      </c>
      <c r="G106" s="389" t="s">
        <v>1264</v>
      </c>
      <c r="H106" s="389" t="s">
        <v>1264</v>
      </c>
      <c r="I106" s="389" t="s">
        <v>1264</v>
      </c>
      <c r="J106" s="389" t="s">
        <v>1264</v>
      </c>
      <c r="K106" s="389" t="s">
        <v>1264</v>
      </c>
      <c r="L106" s="389" t="s">
        <v>1264</v>
      </c>
      <c r="M106" s="389" t="s">
        <v>1264</v>
      </c>
      <c r="N106" s="389" t="s">
        <v>1264</v>
      </c>
      <c r="O106" s="389" t="s">
        <v>1264</v>
      </c>
      <c r="P106" s="388"/>
      <c r="Q106" s="388">
        <v>10</v>
      </c>
    </row>
    <row r="107" spans="2:17" ht="15.8" customHeight="1">
      <c r="B107" s="388" t="s">
        <v>1558</v>
      </c>
      <c r="C107" s="388" t="s">
        <v>1559</v>
      </c>
      <c r="D107" s="388" t="s">
        <v>1560</v>
      </c>
      <c r="F107" s="389" t="s">
        <v>1264</v>
      </c>
      <c r="G107" s="389" t="s">
        <v>1264</v>
      </c>
      <c r="H107" s="389" t="s">
        <v>1263</v>
      </c>
      <c r="I107" s="389" t="s">
        <v>1263</v>
      </c>
      <c r="J107" s="389" t="s">
        <v>1263</v>
      </c>
      <c r="K107" s="389" t="s">
        <v>1264</v>
      </c>
      <c r="L107" s="389" t="s">
        <v>1264</v>
      </c>
      <c r="M107" s="389" t="s">
        <v>1263</v>
      </c>
      <c r="N107" s="389" t="s">
        <v>1264</v>
      </c>
      <c r="O107" s="389" t="s">
        <v>1264</v>
      </c>
      <c r="P107" s="388"/>
      <c r="Q107" s="388">
        <v>6</v>
      </c>
    </row>
    <row r="108" spans="2:17" ht="15.8" customHeight="1">
      <c r="B108" s="388" t="s">
        <v>1561</v>
      </c>
      <c r="C108" s="388" t="s">
        <v>1562</v>
      </c>
      <c r="D108" s="388" t="s">
        <v>1563</v>
      </c>
      <c r="F108" s="389" t="s">
        <v>1263</v>
      </c>
      <c r="G108" s="389" t="s">
        <v>1264</v>
      </c>
      <c r="H108" s="389" t="s">
        <v>1263</v>
      </c>
      <c r="I108" s="389" t="s">
        <v>1264</v>
      </c>
      <c r="J108" s="389" t="s">
        <v>1263</v>
      </c>
      <c r="K108" s="389" t="s">
        <v>1264</v>
      </c>
      <c r="L108" s="389" t="s">
        <v>1264</v>
      </c>
      <c r="M108" s="389" t="s">
        <v>1263</v>
      </c>
      <c r="N108" s="389" t="s">
        <v>1264</v>
      </c>
      <c r="O108" s="389" t="s">
        <v>1264</v>
      </c>
      <c r="P108" s="388"/>
      <c r="Q108" s="388">
        <v>6</v>
      </c>
    </row>
    <row r="109" spans="2:17" ht="15.8" customHeight="1">
      <c r="B109" s="388" t="s">
        <v>1564</v>
      </c>
      <c r="C109" s="388" t="s">
        <v>1565</v>
      </c>
      <c r="D109" s="388" t="s">
        <v>1566</v>
      </c>
      <c r="F109" s="389" t="s">
        <v>1264</v>
      </c>
      <c r="G109" s="389" t="s">
        <v>1264</v>
      </c>
      <c r="H109" s="389" t="s">
        <v>1264</v>
      </c>
      <c r="I109" s="389" t="s">
        <v>1264</v>
      </c>
      <c r="J109" s="389" t="s">
        <v>1264</v>
      </c>
      <c r="K109" s="389" t="s">
        <v>1264</v>
      </c>
      <c r="L109" s="389" t="s">
        <v>1264</v>
      </c>
      <c r="M109" s="389" t="s">
        <v>1264</v>
      </c>
      <c r="N109" s="389" t="s">
        <v>1264</v>
      </c>
      <c r="O109" s="389" t="s">
        <v>1264</v>
      </c>
      <c r="P109" s="388"/>
      <c r="Q109" s="388">
        <v>10</v>
      </c>
    </row>
    <row r="110" spans="2:17" ht="15.8" customHeight="1">
      <c r="B110" s="388" t="s">
        <v>1567</v>
      </c>
      <c r="C110" s="388" t="s">
        <v>1568</v>
      </c>
      <c r="D110" s="388" t="s">
        <v>1569</v>
      </c>
      <c r="F110" s="389" t="s">
        <v>1264</v>
      </c>
      <c r="G110" s="389" t="s">
        <v>1264</v>
      </c>
      <c r="H110" s="389" t="s">
        <v>1264</v>
      </c>
      <c r="I110" s="389" t="s">
        <v>1264</v>
      </c>
      <c r="J110" s="389" t="s">
        <v>1264</v>
      </c>
      <c r="K110" s="389" t="s">
        <v>1264</v>
      </c>
      <c r="L110" s="389" t="s">
        <v>1264</v>
      </c>
      <c r="M110" s="389" t="s">
        <v>1264</v>
      </c>
      <c r="N110" s="389" t="s">
        <v>1264</v>
      </c>
      <c r="O110" s="389" t="s">
        <v>1264</v>
      </c>
      <c r="P110" s="388"/>
      <c r="Q110" s="388">
        <v>10</v>
      </c>
    </row>
    <row r="111" spans="2:17" ht="15.8" customHeight="1">
      <c r="B111" s="388" t="s">
        <v>1570</v>
      </c>
      <c r="C111" s="388" t="s">
        <v>1571</v>
      </c>
      <c r="D111" s="388" t="s">
        <v>1572</v>
      </c>
      <c r="F111" s="389" t="s">
        <v>1264</v>
      </c>
      <c r="G111" s="389" t="s">
        <v>1264</v>
      </c>
      <c r="H111" s="389" t="s">
        <v>1264</v>
      </c>
      <c r="I111" s="389" t="s">
        <v>1264</v>
      </c>
      <c r="J111" s="389" t="s">
        <v>1264</v>
      </c>
      <c r="K111" s="389" t="s">
        <v>1264</v>
      </c>
      <c r="L111" s="389" t="s">
        <v>1264</v>
      </c>
      <c r="M111" s="389" t="s">
        <v>1264</v>
      </c>
      <c r="N111" s="389" t="s">
        <v>1264</v>
      </c>
      <c r="O111" s="389" t="s">
        <v>1264</v>
      </c>
      <c r="P111" s="388"/>
      <c r="Q111" s="388">
        <v>10</v>
      </c>
    </row>
    <row r="112" spans="2:17" ht="15.8" customHeight="1">
      <c r="B112" s="388" t="s">
        <v>1573</v>
      </c>
      <c r="C112" s="388" t="s">
        <v>1574</v>
      </c>
      <c r="D112" s="388" t="s">
        <v>1575</v>
      </c>
      <c r="F112" s="389" t="s">
        <v>1264</v>
      </c>
      <c r="G112" s="389" t="s">
        <v>1264</v>
      </c>
      <c r="H112" s="389" t="s">
        <v>1264</v>
      </c>
      <c r="I112" s="389" t="s">
        <v>1264</v>
      </c>
      <c r="J112" s="389" t="s">
        <v>1264</v>
      </c>
      <c r="K112" s="389" t="s">
        <v>1264</v>
      </c>
      <c r="L112" s="389" t="s">
        <v>1264</v>
      </c>
      <c r="M112" s="389" t="s">
        <v>1264</v>
      </c>
      <c r="N112" s="389" t="s">
        <v>1264</v>
      </c>
      <c r="O112" s="389" t="s">
        <v>1264</v>
      </c>
      <c r="P112" s="388"/>
      <c r="Q112" s="388">
        <v>10</v>
      </c>
    </row>
    <row r="113" spans="2:17" ht="15.8" customHeight="1">
      <c r="B113" s="388" t="s">
        <v>1576</v>
      </c>
      <c r="C113" s="388" t="s">
        <v>1577</v>
      </c>
      <c r="D113" s="388" t="s">
        <v>1578</v>
      </c>
      <c r="F113" s="389" t="s">
        <v>1264</v>
      </c>
      <c r="G113" s="389" t="s">
        <v>1264</v>
      </c>
      <c r="H113" s="389" t="s">
        <v>1264</v>
      </c>
      <c r="I113" s="389" t="s">
        <v>1264</v>
      </c>
      <c r="J113" s="389" t="s">
        <v>1264</v>
      </c>
      <c r="K113" s="389" t="s">
        <v>1264</v>
      </c>
      <c r="L113" s="389" t="s">
        <v>1264</v>
      </c>
      <c r="M113" s="389" t="s">
        <v>1264</v>
      </c>
      <c r="N113" s="389" t="s">
        <v>1264</v>
      </c>
      <c r="O113" s="389" t="s">
        <v>1264</v>
      </c>
      <c r="P113" s="388"/>
      <c r="Q113" s="388">
        <v>10</v>
      </c>
    </row>
    <row r="114" spans="2:17" ht="15.8" customHeight="1">
      <c r="B114" s="388" t="s">
        <v>1579</v>
      </c>
      <c r="C114" s="388" t="s">
        <v>1580</v>
      </c>
      <c r="D114" s="388" t="s">
        <v>1581</v>
      </c>
      <c r="F114" s="389" t="s">
        <v>1264</v>
      </c>
      <c r="G114" s="389" t="s">
        <v>1264</v>
      </c>
      <c r="H114" s="389" t="s">
        <v>1264</v>
      </c>
      <c r="I114" s="389" t="s">
        <v>1263</v>
      </c>
      <c r="J114" s="389" t="s">
        <v>1263</v>
      </c>
      <c r="K114" s="389" t="s">
        <v>1264</v>
      </c>
      <c r="L114" s="389" t="s">
        <v>1264</v>
      </c>
      <c r="M114" s="389" t="s">
        <v>1263</v>
      </c>
      <c r="N114" s="389" t="s">
        <v>1264</v>
      </c>
      <c r="O114" s="389" t="s">
        <v>1264</v>
      </c>
      <c r="P114" s="388"/>
      <c r="Q114" s="388">
        <v>7</v>
      </c>
    </row>
    <row r="115" spans="2:17" ht="15.8" customHeight="1">
      <c r="B115" s="388" t="s">
        <v>1582</v>
      </c>
      <c r="C115" s="388" t="s">
        <v>1583</v>
      </c>
      <c r="D115" s="388" t="s">
        <v>1584</v>
      </c>
      <c r="F115" s="389" t="s">
        <v>1264</v>
      </c>
      <c r="G115" s="389" t="s">
        <v>1264</v>
      </c>
      <c r="H115" s="389" t="s">
        <v>1264</v>
      </c>
      <c r="I115" s="389" t="s">
        <v>1264</v>
      </c>
      <c r="J115" s="389" t="s">
        <v>1264</v>
      </c>
      <c r="K115" s="389" t="s">
        <v>1264</v>
      </c>
      <c r="L115" s="389" t="s">
        <v>1264</v>
      </c>
      <c r="M115" s="389" t="s">
        <v>1264</v>
      </c>
      <c r="N115" s="389" t="s">
        <v>1264</v>
      </c>
      <c r="O115" s="389" t="s">
        <v>1264</v>
      </c>
      <c r="P115" s="388"/>
      <c r="Q115" s="388">
        <v>10</v>
      </c>
    </row>
    <row r="116" spans="2:17" ht="15.8" customHeight="1">
      <c r="B116" s="388" t="s">
        <v>1585</v>
      </c>
      <c r="C116" s="388" t="s">
        <v>1586</v>
      </c>
      <c r="D116" s="388" t="s">
        <v>1587</v>
      </c>
      <c r="F116" s="389" t="s">
        <v>1264</v>
      </c>
      <c r="G116" s="389" t="s">
        <v>1264</v>
      </c>
      <c r="H116" s="389" t="s">
        <v>1264</v>
      </c>
      <c r="I116" s="389" t="s">
        <v>1264</v>
      </c>
      <c r="J116" s="389" t="s">
        <v>1264</v>
      </c>
      <c r="K116" s="389" t="s">
        <v>1264</v>
      </c>
      <c r="L116" s="389" t="s">
        <v>1264</v>
      </c>
      <c r="M116" s="389" t="s">
        <v>1264</v>
      </c>
      <c r="N116" s="389" t="s">
        <v>1264</v>
      </c>
      <c r="O116" s="389" t="s">
        <v>1264</v>
      </c>
      <c r="P116" s="388"/>
      <c r="Q116" s="388">
        <v>10</v>
      </c>
    </row>
    <row r="117" spans="2:17" ht="15.8" customHeight="1">
      <c r="B117" s="388" t="s">
        <v>1588</v>
      </c>
      <c r="C117" s="388" t="s">
        <v>1589</v>
      </c>
      <c r="D117" s="388" t="s">
        <v>1590</v>
      </c>
      <c r="F117" s="389" t="s">
        <v>1264</v>
      </c>
      <c r="G117" s="389" t="s">
        <v>1264</v>
      </c>
      <c r="H117" s="389" t="s">
        <v>1264</v>
      </c>
      <c r="I117" s="389" t="s">
        <v>1264</v>
      </c>
      <c r="J117" s="389" t="s">
        <v>1264</v>
      </c>
      <c r="K117" s="389" t="s">
        <v>1264</v>
      </c>
      <c r="L117" s="389" t="s">
        <v>1264</v>
      </c>
      <c r="M117" s="389" t="s">
        <v>1264</v>
      </c>
      <c r="N117" s="389" t="s">
        <v>1264</v>
      </c>
      <c r="O117" s="389" t="s">
        <v>1264</v>
      </c>
      <c r="P117" s="388"/>
      <c r="Q117" s="388">
        <v>10</v>
      </c>
    </row>
    <row r="118" spans="2:17" ht="15.8" customHeight="1">
      <c r="B118" s="388" t="s">
        <v>1591</v>
      </c>
      <c r="C118" s="388" t="s">
        <v>1592</v>
      </c>
      <c r="D118" s="388" t="s">
        <v>1593</v>
      </c>
      <c r="F118" s="389" t="s">
        <v>1264</v>
      </c>
      <c r="G118" s="389" t="s">
        <v>1264</v>
      </c>
      <c r="H118" s="389" t="s">
        <v>1264</v>
      </c>
      <c r="I118" s="389" t="s">
        <v>1264</v>
      </c>
      <c r="J118" s="389" t="s">
        <v>1264</v>
      </c>
      <c r="K118" s="389" t="s">
        <v>1264</v>
      </c>
      <c r="L118" s="389" t="s">
        <v>1264</v>
      </c>
      <c r="M118" s="389" t="s">
        <v>1264</v>
      </c>
      <c r="N118" s="389" t="s">
        <v>1264</v>
      </c>
      <c r="O118" s="389" t="s">
        <v>1264</v>
      </c>
      <c r="P118" s="388"/>
      <c r="Q118" s="388">
        <v>10</v>
      </c>
    </row>
    <row r="119" spans="2:17" ht="15.8" customHeight="1">
      <c r="B119" s="388" t="s">
        <v>1594</v>
      </c>
      <c r="C119" s="388" t="s">
        <v>1595</v>
      </c>
      <c r="D119" s="388" t="s">
        <v>1596</v>
      </c>
      <c r="F119" s="389" t="s">
        <v>1264</v>
      </c>
      <c r="G119" s="389" t="s">
        <v>1264</v>
      </c>
      <c r="H119" s="389" t="s">
        <v>1264</v>
      </c>
      <c r="I119" s="389" t="s">
        <v>1264</v>
      </c>
      <c r="J119" s="389" t="s">
        <v>1264</v>
      </c>
      <c r="K119" s="389" t="s">
        <v>1264</v>
      </c>
      <c r="L119" s="389" t="s">
        <v>1264</v>
      </c>
      <c r="M119" s="389" t="s">
        <v>1264</v>
      </c>
      <c r="N119" s="389" t="s">
        <v>1264</v>
      </c>
      <c r="O119" s="389" t="s">
        <v>1264</v>
      </c>
      <c r="P119" s="388"/>
      <c r="Q119" s="388">
        <v>10</v>
      </c>
    </row>
    <row r="120" spans="2:17" ht="15.8" customHeight="1">
      <c r="B120" s="388" t="s">
        <v>1597</v>
      </c>
      <c r="C120" s="388" t="s">
        <v>1598</v>
      </c>
      <c r="D120" s="388" t="s">
        <v>1599</v>
      </c>
      <c r="F120" s="389" t="s">
        <v>1264</v>
      </c>
      <c r="G120" s="389" t="s">
        <v>1264</v>
      </c>
      <c r="H120" s="389" t="s">
        <v>1264</v>
      </c>
      <c r="I120" s="389" t="s">
        <v>1264</v>
      </c>
      <c r="J120" s="389" t="s">
        <v>1264</v>
      </c>
      <c r="K120" s="389" t="s">
        <v>1264</v>
      </c>
      <c r="L120" s="389" t="s">
        <v>1264</v>
      </c>
      <c r="M120" s="389" t="s">
        <v>1264</v>
      </c>
      <c r="N120" s="389" t="s">
        <v>1264</v>
      </c>
      <c r="O120" s="389" t="s">
        <v>1264</v>
      </c>
      <c r="P120" s="388"/>
      <c r="Q120" s="388">
        <v>10</v>
      </c>
    </row>
    <row r="121" spans="2:17" ht="15.8" customHeight="1">
      <c r="B121" s="388" t="s">
        <v>1600</v>
      </c>
      <c r="C121" s="388" t="s">
        <v>1601</v>
      </c>
      <c r="D121" s="388" t="s">
        <v>1602</v>
      </c>
      <c r="F121" s="389" t="s">
        <v>1264</v>
      </c>
      <c r="G121" s="389" t="s">
        <v>1264</v>
      </c>
      <c r="H121" s="389" t="s">
        <v>1264</v>
      </c>
      <c r="I121" s="389" t="s">
        <v>1264</v>
      </c>
      <c r="J121" s="389" t="s">
        <v>1264</v>
      </c>
      <c r="K121" s="389" t="s">
        <v>1264</v>
      </c>
      <c r="L121" s="389" t="s">
        <v>1264</v>
      </c>
      <c r="M121" s="389" t="s">
        <v>1264</v>
      </c>
      <c r="N121" s="389" t="s">
        <v>1264</v>
      </c>
      <c r="O121" s="389" t="s">
        <v>1264</v>
      </c>
      <c r="P121" s="388"/>
      <c r="Q121" s="388">
        <v>10</v>
      </c>
    </row>
    <row r="122" spans="2:17" ht="15.8" customHeight="1">
      <c r="B122" s="388" t="s">
        <v>1603</v>
      </c>
      <c r="C122" s="388" t="s">
        <v>1604</v>
      </c>
      <c r="D122" s="388" t="s">
        <v>1605</v>
      </c>
      <c r="F122" s="389" t="s">
        <v>1264</v>
      </c>
      <c r="G122" s="389" t="s">
        <v>1264</v>
      </c>
      <c r="H122" s="389" t="s">
        <v>1264</v>
      </c>
      <c r="I122" s="389" t="s">
        <v>1264</v>
      </c>
      <c r="J122" s="389" t="s">
        <v>1264</v>
      </c>
      <c r="K122" s="389" t="s">
        <v>1264</v>
      </c>
      <c r="L122" s="389" t="s">
        <v>1264</v>
      </c>
      <c r="M122" s="389" t="s">
        <v>1264</v>
      </c>
      <c r="N122" s="389" t="s">
        <v>1264</v>
      </c>
      <c r="O122" s="389" t="s">
        <v>1264</v>
      </c>
      <c r="P122" s="388"/>
      <c r="Q122" s="388">
        <v>10</v>
      </c>
    </row>
    <row r="123" spans="2:17" ht="15.8" customHeight="1">
      <c r="B123" s="388" t="s">
        <v>1606</v>
      </c>
      <c r="C123" s="388" t="s">
        <v>1607</v>
      </c>
      <c r="D123" s="388" t="s">
        <v>1608</v>
      </c>
      <c r="F123" s="389" t="s">
        <v>1264</v>
      </c>
      <c r="G123" s="389" t="s">
        <v>1264</v>
      </c>
      <c r="H123" s="389" t="s">
        <v>1264</v>
      </c>
      <c r="I123" s="389" t="s">
        <v>1264</v>
      </c>
      <c r="J123" s="389" t="s">
        <v>1264</v>
      </c>
      <c r="K123" s="389" t="s">
        <v>1264</v>
      </c>
      <c r="L123" s="389" t="s">
        <v>1264</v>
      </c>
      <c r="M123" s="389" t="s">
        <v>1264</v>
      </c>
      <c r="N123" s="389" t="s">
        <v>1264</v>
      </c>
      <c r="O123" s="389" t="s">
        <v>1264</v>
      </c>
      <c r="P123" s="388"/>
      <c r="Q123" s="388">
        <v>10</v>
      </c>
    </row>
    <row r="124" spans="2:17" ht="15.8" customHeight="1">
      <c r="B124" s="388" t="s">
        <v>1609</v>
      </c>
      <c r="C124" s="388" t="s">
        <v>1610</v>
      </c>
      <c r="D124" s="388" t="s">
        <v>1611</v>
      </c>
      <c r="F124" s="389" t="s">
        <v>1264</v>
      </c>
      <c r="G124" s="389" t="s">
        <v>1264</v>
      </c>
      <c r="H124" s="389" t="s">
        <v>1264</v>
      </c>
      <c r="I124" s="389" t="s">
        <v>1264</v>
      </c>
      <c r="J124" s="389" t="s">
        <v>1264</v>
      </c>
      <c r="K124" s="389" t="s">
        <v>1264</v>
      </c>
      <c r="L124" s="389" t="s">
        <v>1264</v>
      </c>
      <c r="M124" s="389" t="s">
        <v>1264</v>
      </c>
      <c r="N124" s="389" t="s">
        <v>1264</v>
      </c>
      <c r="O124" s="389" t="s">
        <v>1264</v>
      </c>
      <c r="P124" s="388"/>
      <c r="Q124" s="388">
        <v>10</v>
      </c>
    </row>
    <row r="125" spans="2:17" ht="15.8" customHeight="1">
      <c r="B125" s="388" t="s">
        <v>1612</v>
      </c>
      <c r="C125" s="388" t="s">
        <v>1613</v>
      </c>
      <c r="D125" s="388" t="s">
        <v>1614</v>
      </c>
      <c r="F125" s="389" t="s">
        <v>1264</v>
      </c>
      <c r="G125" s="389" t="s">
        <v>1264</v>
      </c>
      <c r="H125" s="389" t="s">
        <v>1264</v>
      </c>
      <c r="I125" s="389" t="s">
        <v>1264</v>
      </c>
      <c r="J125" s="389" t="s">
        <v>1264</v>
      </c>
      <c r="K125" s="389" t="s">
        <v>1264</v>
      </c>
      <c r="L125" s="389" t="s">
        <v>1264</v>
      </c>
      <c r="M125" s="389" t="s">
        <v>1264</v>
      </c>
      <c r="N125" s="389" t="s">
        <v>1264</v>
      </c>
      <c r="O125" s="389" t="s">
        <v>1264</v>
      </c>
      <c r="P125" s="388"/>
      <c r="Q125" s="388">
        <v>10</v>
      </c>
    </row>
    <row r="126" spans="2:17" ht="15.8" customHeight="1">
      <c r="B126" s="388" t="s">
        <v>1615</v>
      </c>
      <c r="C126" s="388" t="s">
        <v>1616</v>
      </c>
      <c r="D126" s="388" t="s">
        <v>1617</v>
      </c>
      <c r="F126" s="389" t="s">
        <v>1264</v>
      </c>
      <c r="G126" s="389" t="s">
        <v>1264</v>
      </c>
      <c r="H126" s="389" t="s">
        <v>1264</v>
      </c>
      <c r="I126" s="389" t="s">
        <v>1264</v>
      </c>
      <c r="J126" s="389" t="s">
        <v>1264</v>
      </c>
      <c r="K126" s="389" t="s">
        <v>1264</v>
      </c>
      <c r="L126" s="389" t="s">
        <v>1264</v>
      </c>
      <c r="M126" s="389" t="s">
        <v>1264</v>
      </c>
      <c r="N126" s="389" t="s">
        <v>1264</v>
      </c>
      <c r="O126" s="389" t="s">
        <v>1264</v>
      </c>
      <c r="P126" s="388"/>
      <c r="Q126" s="388">
        <v>10</v>
      </c>
    </row>
    <row r="127" spans="2:17" ht="15.8" customHeight="1">
      <c r="B127" s="388" t="s">
        <v>1618</v>
      </c>
      <c r="C127" s="388" t="s">
        <v>1619</v>
      </c>
      <c r="D127" s="388" t="s">
        <v>1620</v>
      </c>
      <c r="F127" s="389" t="s">
        <v>1263</v>
      </c>
      <c r="G127" s="389" t="s">
        <v>1264</v>
      </c>
      <c r="H127" s="389" t="s">
        <v>1264</v>
      </c>
      <c r="I127" s="389" t="s">
        <v>1264</v>
      </c>
      <c r="J127" s="389" t="s">
        <v>1263</v>
      </c>
      <c r="K127" s="389" t="s">
        <v>1263</v>
      </c>
      <c r="L127" s="389" t="s">
        <v>1264</v>
      </c>
      <c r="M127" s="389" t="s">
        <v>1264</v>
      </c>
      <c r="N127" s="389" t="s">
        <v>1263</v>
      </c>
      <c r="O127" s="389" t="s">
        <v>1264</v>
      </c>
      <c r="P127" s="388"/>
      <c r="Q127" s="388">
        <v>6</v>
      </c>
    </row>
    <row r="128" spans="2:17" ht="15.8" customHeight="1">
      <c r="B128" s="388" t="s">
        <v>1621</v>
      </c>
      <c r="C128" s="388" t="s">
        <v>1622</v>
      </c>
      <c r="D128" s="388" t="s">
        <v>1623</v>
      </c>
      <c r="F128" s="389" t="s">
        <v>1264</v>
      </c>
      <c r="G128" s="389" t="s">
        <v>1264</v>
      </c>
      <c r="H128" s="389" t="s">
        <v>1264</v>
      </c>
      <c r="I128" s="389" t="s">
        <v>1264</v>
      </c>
      <c r="J128" s="389" t="s">
        <v>1264</v>
      </c>
      <c r="K128" s="389" t="s">
        <v>1264</v>
      </c>
      <c r="L128" s="389" t="s">
        <v>1264</v>
      </c>
      <c r="M128" s="389" t="s">
        <v>1264</v>
      </c>
      <c r="N128" s="389" t="s">
        <v>1264</v>
      </c>
      <c r="O128" s="389" t="s">
        <v>1264</v>
      </c>
      <c r="P128" s="388"/>
      <c r="Q128" s="388">
        <v>10</v>
      </c>
    </row>
    <row r="129" spans="2:17" ht="15.8" customHeight="1">
      <c r="B129" s="388" t="s">
        <v>1624</v>
      </c>
      <c r="C129" s="388" t="s">
        <v>1625</v>
      </c>
      <c r="D129" s="388" t="s">
        <v>1626</v>
      </c>
      <c r="F129" s="389" t="s">
        <v>1264</v>
      </c>
      <c r="G129" s="389" t="s">
        <v>1264</v>
      </c>
      <c r="H129" s="389" t="s">
        <v>1264</v>
      </c>
      <c r="I129" s="389" t="s">
        <v>1264</v>
      </c>
      <c r="J129" s="389" t="s">
        <v>1264</v>
      </c>
      <c r="K129" s="389" t="s">
        <v>1264</v>
      </c>
      <c r="L129" s="389" t="s">
        <v>1264</v>
      </c>
      <c r="M129" s="389" t="s">
        <v>1264</v>
      </c>
      <c r="N129" s="389" t="s">
        <v>1264</v>
      </c>
      <c r="O129" s="389" t="s">
        <v>1264</v>
      </c>
      <c r="P129" s="388"/>
      <c r="Q129" s="388">
        <v>10</v>
      </c>
    </row>
    <row r="130" spans="2:17" ht="15.8" customHeight="1">
      <c r="B130" s="388" t="s">
        <v>1627</v>
      </c>
      <c r="C130" s="388" t="s">
        <v>1628</v>
      </c>
      <c r="D130" s="388" t="s">
        <v>1629</v>
      </c>
      <c r="F130" s="389" t="s">
        <v>1264</v>
      </c>
      <c r="G130" s="389" t="s">
        <v>1264</v>
      </c>
      <c r="H130" s="389" t="s">
        <v>1264</v>
      </c>
      <c r="I130" s="389" t="s">
        <v>1264</v>
      </c>
      <c r="J130" s="389" t="s">
        <v>1264</v>
      </c>
      <c r="K130" s="389" t="s">
        <v>1264</v>
      </c>
      <c r="L130" s="389" t="s">
        <v>1264</v>
      </c>
      <c r="M130" s="389" t="s">
        <v>1264</v>
      </c>
      <c r="N130" s="389" t="s">
        <v>1264</v>
      </c>
      <c r="O130" s="389" t="s">
        <v>1264</v>
      </c>
      <c r="P130" s="388"/>
      <c r="Q130" s="388">
        <v>10</v>
      </c>
    </row>
    <row r="131" spans="2:17" ht="15.8" customHeight="1">
      <c r="B131" s="388" t="s">
        <v>1630</v>
      </c>
      <c r="C131" s="388" t="s">
        <v>1631</v>
      </c>
      <c r="D131" s="388" t="s">
        <v>1632</v>
      </c>
      <c r="F131" s="389" t="s">
        <v>1264</v>
      </c>
      <c r="G131" s="389" t="s">
        <v>1264</v>
      </c>
      <c r="H131" s="389" t="s">
        <v>1264</v>
      </c>
      <c r="I131" s="389" t="s">
        <v>1264</v>
      </c>
      <c r="J131" s="389" t="s">
        <v>1264</v>
      </c>
      <c r="K131" s="389" t="s">
        <v>1264</v>
      </c>
      <c r="L131" s="389" t="s">
        <v>1264</v>
      </c>
      <c r="M131" s="389" t="s">
        <v>1264</v>
      </c>
      <c r="N131" s="389" t="s">
        <v>1264</v>
      </c>
      <c r="O131" s="389" t="s">
        <v>1264</v>
      </c>
      <c r="P131" s="388"/>
      <c r="Q131" s="388">
        <v>10</v>
      </c>
    </row>
    <row r="132" spans="2:17" ht="15.8" customHeight="1">
      <c r="B132" s="388" t="s">
        <v>1633</v>
      </c>
      <c r="C132" s="388" t="s">
        <v>1634</v>
      </c>
      <c r="D132" s="388" t="s">
        <v>1635</v>
      </c>
      <c r="F132" s="389" t="s">
        <v>1264</v>
      </c>
      <c r="G132" s="389" t="s">
        <v>1264</v>
      </c>
      <c r="H132" s="389" t="s">
        <v>1264</v>
      </c>
      <c r="I132" s="389" t="s">
        <v>1264</v>
      </c>
      <c r="J132" s="389" t="s">
        <v>1264</v>
      </c>
      <c r="K132" s="389" t="s">
        <v>1264</v>
      </c>
      <c r="L132" s="389" t="s">
        <v>1264</v>
      </c>
      <c r="M132" s="389" t="s">
        <v>1264</v>
      </c>
      <c r="N132" s="389" t="s">
        <v>1264</v>
      </c>
      <c r="O132" s="389" t="s">
        <v>1264</v>
      </c>
      <c r="P132" s="388"/>
      <c r="Q132" s="388">
        <v>10</v>
      </c>
    </row>
    <row r="133" spans="2:17" ht="15.8" customHeight="1">
      <c r="B133" s="388" t="s">
        <v>1636</v>
      </c>
      <c r="C133" s="388" t="s">
        <v>1637</v>
      </c>
      <c r="D133" s="388" t="s">
        <v>1638</v>
      </c>
      <c r="F133" s="389" t="s">
        <v>1264</v>
      </c>
      <c r="G133" s="389" t="s">
        <v>1264</v>
      </c>
      <c r="H133" s="389" t="s">
        <v>1264</v>
      </c>
      <c r="I133" s="389" t="s">
        <v>1264</v>
      </c>
      <c r="J133" s="389" t="s">
        <v>1264</v>
      </c>
      <c r="K133" s="389" t="s">
        <v>1264</v>
      </c>
      <c r="L133" s="389" t="s">
        <v>1264</v>
      </c>
      <c r="M133" s="389" t="s">
        <v>1264</v>
      </c>
      <c r="N133" s="389" t="s">
        <v>1264</v>
      </c>
      <c r="O133" s="389" t="s">
        <v>1264</v>
      </c>
      <c r="P133" s="388"/>
      <c r="Q133" s="388">
        <v>10</v>
      </c>
    </row>
    <row r="134" spans="2:17" ht="15.8" customHeight="1">
      <c r="B134" s="388" t="s">
        <v>1639</v>
      </c>
      <c r="C134" s="388" t="s">
        <v>1640</v>
      </c>
      <c r="D134" s="388" t="s">
        <v>1641</v>
      </c>
      <c r="F134" s="389" t="s">
        <v>1264</v>
      </c>
      <c r="G134" s="389" t="s">
        <v>1264</v>
      </c>
      <c r="H134" s="389" t="s">
        <v>1264</v>
      </c>
      <c r="I134" s="389" t="s">
        <v>1264</v>
      </c>
      <c r="J134" s="389" t="s">
        <v>1264</v>
      </c>
      <c r="K134" s="389" t="s">
        <v>1264</v>
      </c>
      <c r="L134" s="389" t="s">
        <v>1264</v>
      </c>
      <c r="M134" s="389" t="s">
        <v>1264</v>
      </c>
      <c r="N134" s="389" t="s">
        <v>1264</v>
      </c>
      <c r="O134" s="389" t="s">
        <v>1264</v>
      </c>
      <c r="P134" s="388"/>
      <c r="Q134" s="388">
        <v>10</v>
      </c>
    </row>
    <row r="135" spans="2:17" ht="15.8" customHeight="1">
      <c r="B135" s="388" t="s">
        <v>1642</v>
      </c>
      <c r="C135" s="388" t="s">
        <v>1643</v>
      </c>
      <c r="D135" s="388" t="s">
        <v>1644</v>
      </c>
      <c r="F135" s="389" t="s">
        <v>1264</v>
      </c>
      <c r="G135" s="389" t="s">
        <v>1264</v>
      </c>
      <c r="H135" s="389" t="s">
        <v>1264</v>
      </c>
      <c r="I135" s="389" t="s">
        <v>1264</v>
      </c>
      <c r="J135" s="389" t="s">
        <v>1264</v>
      </c>
      <c r="K135" s="389" t="s">
        <v>1264</v>
      </c>
      <c r="L135" s="389" t="s">
        <v>1264</v>
      </c>
      <c r="M135" s="389" t="s">
        <v>1264</v>
      </c>
      <c r="N135" s="389" t="s">
        <v>1264</v>
      </c>
      <c r="O135" s="389" t="s">
        <v>1264</v>
      </c>
      <c r="P135" s="388"/>
      <c r="Q135" s="388">
        <v>10</v>
      </c>
    </row>
    <row r="136" spans="2:17" ht="15.8" customHeight="1">
      <c r="B136" s="388" t="s">
        <v>1645</v>
      </c>
      <c r="C136" s="388" t="s">
        <v>1646</v>
      </c>
      <c r="D136" s="388" t="s">
        <v>1647</v>
      </c>
      <c r="F136" s="389" t="s">
        <v>1264</v>
      </c>
      <c r="G136" s="389" t="s">
        <v>1264</v>
      </c>
      <c r="H136" s="389" t="s">
        <v>1264</v>
      </c>
      <c r="I136" s="389" t="s">
        <v>1264</v>
      </c>
      <c r="J136" s="389" t="s">
        <v>1264</v>
      </c>
      <c r="K136" s="389" t="s">
        <v>1264</v>
      </c>
      <c r="L136" s="389" t="s">
        <v>1264</v>
      </c>
      <c r="M136" s="389" t="s">
        <v>1264</v>
      </c>
      <c r="N136" s="389" t="s">
        <v>1264</v>
      </c>
      <c r="O136" s="389" t="s">
        <v>1264</v>
      </c>
      <c r="P136" s="388"/>
      <c r="Q136" s="388">
        <v>10</v>
      </c>
    </row>
    <row r="137" spans="2:17" ht="15.8" customHeight="1">
      <c r="B137" s="388" t="s">
        <v>1648</v>
      </c>
      <c r="C137" s="388" t="s">
        <v>1649</v>
      </c>
      <c r="D137" s="388" t="s">
        <v>1650</v>
      </c>
      <c r="F137" s="389" t="s">
        <v>1264</v>
      </c>
      <c r="G137" s="389" t="s">
        <v>1264</v>
      </c>
      <c r="H137" s="389" t="s">
        <v>1264</v>
      </c>
      <c r="I137" s="389" t="s">
        <v>1264</v>
      </c>
      <c r="J137" s="389" t="s">
        <v>1264</v>
      </c>
      <c r="K137" s="389" t="s">
        <v>1264</v>
      </c>
      <c r="L137" s="389" t="s">
        <v>1264</v>
      </c>
      <c r="M137" s="389" t="s">
        <v>1264</v>
      </c>
      <c r="N137" s="389" t="s">
        <v>1264</v>
      </c>
      <c r="O137" s="389" t="s">
        <v>1264</v>
      </c>
      <c r="P137" s="388"/>
      <c r="Q137" s="388">
        <v>10</v>
      </c>
    </row>
    <row r="138" spans="2:17" ht="15.8" customHeight="1">
      <c r="B138" s="388" t="s">
        <v>1651</v>
      </c>
      <c r="C138" s="388" t="s">
        <v>1652</v>
      </c>
      <c r="D138" s="388" t="s">
        <v>1653</v>
      </c>
      <c r="F138" s="389" t="s">
        <v>1264</v>
      </c>
      <c r="G138" s="389" t="s">
        <v>1264</v>
      </c>
      <c r="H138" s="389" t="s">
        <v>1264</v>
      </c>
      <c r="I138" s="389" t="s">
        <v>1264</v>
      </c>
      <c r="J138" s="389" t="s">
        <v>1264</v>
      </c>
      <c r="K138" s="389" t="s">
        <v>1264</v>
      </c>
      <c r="L138" s="389" t="s">
        <v>1264</v>
      </c>
      <c r="M138" s="389" t="s">
        <v>1264</v>
      </c>
      <c r="N138" s="389" t="s">
        <v>1264</v>
      </c>
      <c r="O138" s="389" t="s">
        <v>1264</v>
      </c>
      <c r="P138" s="388"/>
      <c r="Q138" s="388">
        <v>10</v>
      </c>
    </row>
  </sheetData>
  <autoFilter ref="A8:Q138" xr:uid="{00000000-0009-0000-0000-000000000000}"/>
  <mergeCells count="2">
    <mergeCell ref="O1:R5"/>
    <mergeCell ref="F16:O16"/>
  </mergeCells>
  <conditionalFormatting sqref="F9:O15 F16 F17:O138">
    <cfRule type="cellIs" dxfId="3" priority="1" operator="equal">
      <formula>"Y"</formula>
    </cfRule>
    <cfRule type="cellIs" dxfId="2" priority="2" operator="equal">
      <formula>"N"</formula>
    </cfRule>
  </conditionalFormatting>
  <pageMargins left="0.7" right="0.7" top="0.75" bottom="0.75" header="0.3" footer="0.3"/>
  <pageSetup paperSize="9" orientation="portrait"/>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FEFC9-89EA-49AA-A64A-A6E634A46DEF}">
  <dimension ref="A1:R138"/>
  <sheetViews>
    <sheetView topLeftCell="A121" workbookViewId="0">
      <selection activeCell="D5" sqref="D5"/>
    </sheetView>
  </sheetViews>
  <sheetFormatPr defaultRowHeight="14.45"/>
  <cols>
    <col min="4" max="4" width="59.84765625" bestFit="1" customWidth="1"/>
    <col min="5" max="5" width="1.84765625" customWidth="1"/>
    <col min="6" max="7" width="8.3984375" bestFit="1" customWidth="1"/>
    <col min="8" max="8" width="13.546875" customWidth="1"/>
    <col min="9" max="9" width="13.75" customWidth="1"/>
    <col min="10" max="10" width="16.25" customWidth="1"/>
    <col min="11" max="11" width="8.3984375" bestFit="1" customWidth="1"/>
    <col min="12" max="12" width="12.3984375" customWidth="1"/>
    <col min="13" max="13" width="8.3984375" bestFit="1" customWidth="1"/>
    <col min="14" max="14" width="13.84765625" customWidth="1"/>
    <col min="15" max="15" width="9.3984375" bestFit="1" customWidth="1"/>
  </cols>
  <sheetData>
    <row r="1" spans="1:18">
      <c r="A1" s="380"/>
      <c r="B1" s="380"/>
      <c r="C1" s="380"/>
      <c r="D1" s="380"/>
      <c r="E1" s="380"/>
      <c r="F1" s="381"/>
      <c r="G1" s="381"/>
      <c r="H1" s="381"/>
      <c r="I1" s="381"/>
      <c r="J1" s="381"/>
      <c r="K1" s="381"/>
      <c r="L1" s="381"/>
      <c r="M1" s="381"/>
      <c r="N1" s="381"/>
      <c r="O1" s="618"/>
      <c r="P1" s="499"/>
      <c r="Q1" s="499"/>
      <c r="R1" s="499"/>
    </row>
    <row r="2" spans="1:18">
      <c r="A2" s="380"/>
      <c r="B2" s="380"/>
      <c r="C2" s="380"/>
      <c r="D2" s="380"/>
      <c r="E2" s="380"/>
      <c r="F2" s="381"/>
      <c r="G2" s="381"/>
      <c r="H2" s="381"/>
      <c r="I2" s="381"/>
      <c r="J2" s="381"/>
      <c r="K2" s="381"/>
      <c r="L2" s="381"/>
      <c r="M2" s="381"/>
      <c r="N2" s="381"/>
      <c r="O2" s="499"/>
      <c r="P2" s="499"/>
      <c r="Q2" s="499"/>
      <c r="R2" s="499"/>
    </row>
    <row r="3" spans="1:18">
      <c r="A3" s="380"/>
      <c r="B3" s="382" t="s">
        <v>1235</v>
      </c>
      <c r="C3" s="382"/>
      <c r="D3" s="382"/>
      <c r="E3" s="380"/>
      <c r="F3" s="381"/>
      <c r="G3" s="381"/>
      <c r="H3" s="381"/>
      <c r="I3" s="381"/>
      <c r="J3" s="381"/>
      <c r="K3" s="381"/>
      <c r="L3" s="381"/>
      <c r="M3" s="381"/>
      <c r="N3" s="381"/>
      <c r="O3" s="499"/>
      <c r="P3" s="499"/>
      <c r="Q3" s="499"/>
      <c r="R3" s="499"/>
    </row>
    <row r="4" spans="1:18">
      <c r="A4" s="380"/>
      <c r="B4" s="380"/>
      <c r="C4" s="380"/>
      <c r="D4" s="380"/>
      <c r="E4" s="380"/>
      <c r="F4" s="381"/>
      <c r="G4" s="381"/>
      <c r="H4" s="381"/>
      <c r="I4" s="381"/>
      <c r="J4" s="381"/>
      <c r="K4" s="381"/>
      <c r="L4" s="381"/>
      <c r="M4" s="381"/>
      <c r="N4" s="381"/>
      <c r="O4" s="499"/>
      <c r="P4" s="499"/>
      <c r="Q4" s="499"/>
      <c r="R4" s="499"/>
    </row>
    <row r="5" spans="1:18">
      <c r="A5" s="380"/>
      <c r="B5" s="380"/>
      <c r="C5" s="380"/>
      <c r="D5" s="380"/>
      <c r="E5" s="380"/>
      <c r="F5" s="381"/>
      <c r="G5" s="381"/>
      <c r="H5" s="381"/>
      <c r="I5" s="381"/>
      <c r="J5" s="381"/>
      <c r="K5" s="381"/>
      <c r="L5" s="381"/>
      <c r="M5" s="381"/>
      <c r="N5" s="381"/>
      <c r="O5" s="499"/>
      <c r="P5" s="499"/>
      <c r="Q5" s="499"/>
      <c r="R5" s="499"/>
    </row>
    <row r="6" spans="1:18">
      <c r="A6" s="380"/>
      <c r="B6" s="380"/>
      <c r="C6" s="380"/>
      <c r="D6" s="380"/>
      <c r="E6" s="380"/>
      <c r="F6" s="381"/>
      <c r="G6" s="381"/>
      <c r="H6" s="381"/>
      <c r="I6" s="381"/>
      <c r="J6" s="381"/>
      <c r="K6" s="381"/>
      <c r="L6" s="381"/>
      <c r="M6" s="381"/>
      <c r="N6" s="381"/>
      <c r="O6" s="381"/>
      <c r="P6" s="380"/>
      <c r="Q6" s="381"/>
      <c r="R6" s="380"/>
    </row>
    <row r="7" spans="1:18">
      <c r="A7" s="380"/>
      <c r="B7" s="380"/>
      <c r="C7" s="380"/>
      <c r="D7" s="380"/>
      <c r="E7" s="380"/>
      <c r="F7" s="383" t="s">
        <v>1236</v>
      </c>
      <c r="G7" s="383" t="s">
        <v>1237</v>
      </c>
      <c r="H7" s="383" t="s">
        <v>1238</v>
      </c>
      <c r="I7" s="383" t="s">
        <v>1239</v>
      </c>
      <c r="J7" s="383" t="s">
        <v>1240</v>
      </c>
      <c r="K7" s="383" t="s">
        <v>1241</v>
      </c>
      <c r="L7" s="383" t="s">
        <v>1242</v>
      </c>
      <c r="M7" s="383" t="s">
        <v>1243</v>
      </c>
      <c r="N7" s="383" t="s">
        <v>1244</v>
      </c>
      <c r="O7" s="383" t="s">
        <v>1245</v>
      </c>
      <c r="P7" s="380"/>
      <c r="Q7" s="381"/>
      <c r="R7" s="380"/>
    </row>
    <row r="8" spans="1:18" ht="63.05" customHeight="1">
      <c r="A8" s="384"/>
      <c r="B8" s="385" t="s">
        <v>1246</v>
      </c>
      <c r="C8" s="385" t="s">
        <v>1247</v>
      </c>
      <c r="D8" s="385" t="s">
        <v>1248</v>
      </c>
      <c r="E8" s="386"/>
      <c r="F8" s="387" t="s">
        <v>1249</v>
      </c>
      <c r="G8" s="387" t="s">
        <v>1250</v>
      </c>
      <c r="H8" s="387" t="s">
        <v>1251</v>
      </c>
      <c r="I8" s="387" t="s">
        <v>1252</v>
      </c>
      <c r="J8" s="387" t="s">
        <v>1253</v>
      </c>
      <c r="K8" s="387" t="s">
        <v>1254</v>
      </c>
      <c r="L8" s="387" t="s">
        <v>1255</v>
      </c>
      <c r="M8" s="387" t="s">
        <v>1256</v>
      </c>
      <c r="N8" s="387" t="s">
        <v>1257</v>
      </c>
      <c r="O8" s="387" t="s">
        <v>1258</v>
      </c>
      <c r="P8" s="386"/>
      <c r="Q8" s="387" t="s">
        <v>1259</v>
      </c>
      <c r="R8" s="384"/>
    </row>
    <row r="9" spans="1:18" ht="15.8" customHeight="1">
      <c r="B9" s="388" t="s">
        <v>1260</v>
      </c>
      <c r="C9" s="388" t="s">
        <v>1261</v>
      </c>
      <c r="D9" s="388" t="s">
        <v>1262</v>
      </c>
      <c r="F9" s="389" t="s">
        <v>1263</v>
      </c>
      <c r="G9" s="389" t="s">
        <v>1264</v>
      </c>
      <c r="H9" s="389" t="s">
        <v>1264</v>
      </c>
      <c r="I9" s="389" t="s">
        <v>1264</v>
      </c>
      <c r="J9" s="389" t="s">
        <v>1264</v>
      </c>
      <c r="K9" s="389" t="s">
        <v>1264</v>
      </c>
      <c r="L9" s="389" t="s">
        <v>1264</v>
      </c>
      <c r="M9" s="389" t="s">
        <v>1264</v>
      </c>
      <c r="N9" s="389" t="s">
        <v>1264</v>
      </c>
      <c r="O9" s="389" t="s">
        <v>1264</v>
      </c>
      <c r="P9" s="388"/>
      <c r="Q9" s="388">
        <v>9</v>
      </c>
    </row>
    <row r="10" spans="1:18" ht="15.8" customHeight="1">
      <c r="B10" s="388" t="s">
        <v>1265</v>
      </c>
      <c r="C10" s="388" t="s">
        <v>1266</v>
      </c>
      <c r="D10" s="388" t="s">
        <v>1267</v>
      </c>
      <c r="F10" s="389" t="s">
        <v>1264</v>
      </c>
      <c r="G10" s="389" t="s">
        <v>1264</v>
      </c>
      <c r="H10" s="389" t="s">
        <v>1264</v>
      </c>
      <c r="I10" s="389" t="s">
        <v>1264</v>
      </c>
      <c r="J10" s="389" t="s">
        <v>1264</v>
      </c>
      <c r="K10" s="389" t="s">
        <v>1264</v>
      </c>
      <c r="L10" s="389" t="s">
        <v>1264</v>
      </c>
      <c r="M10" s="389" t="s">
        <v>1264</v>
      </c>
      <c r="N10" s="389" t="s">
        <v>1264</v>
      </c>
      <c r="O10" s="389" t="s">
        <v>1264</v>
      </c>
      <c r="P10" s="388"/>
      <c r="Q10" s="388">
        <v>10</v>
      </c>
    </row>
    <row r="11" spans="1:18" ht="15.8" customHeight="1">
      <c r="B11" s="388" t="s">
        <v>1268</v>
      </c>
      <c r="C11" s="388" t="s">
        <v>1269</v>
      </c>
      <c r="D11" s="388" t="s">
        <v>1270</v>
      </c>
      <c r="F11" s="389" t="s">
        <v>1264</v>
      </c>
      <c r="G11" s="389" t="s">
        <v>1264</v>
      </c>
      <c r="H11" s="389" t="s">
        <v>1264</v>
      </c>
      <c r="I11" s="389" t="s">
        <v>1264</v>
      </c>
      <c r="J11" s="389" t="s">
        <v>1264</v>
      </c>
      <c r="K11" s="389" t="s">
        <v>1264</v>
      </c>
      <c r="L11" s="389" t="s">
        <v>1264</v>
      </c>
      <c r="M11" s="389" t="s">
        <v>1264</v>
      </c>
      <c r="N11" s="389" t="s">
        <v>1264</v>
      </c>
      <c r="O11" s="389" t="s">
        <v>1264</v>
      </c>
      <c r="P11" s="388"/>
      <c r="Q11" s="388">
        <v>10</v>
      </c>
    </row>
    <row r="12" spans="1:18" ht="15.8" customHeight="1">
      <c r="B12" s="388" t="s">
        <v>1271</v>
      </c>
      <c r="C12" s="388" t="s">
        <v>1272</v>
      </c>
      <c r="D12" s="388" t="s">
        <v>1273</v>
      </c>
      <c r="F12" s="389" t="s">
        <v>1264</v>
      </c>
      <c r="G12" s="389" t="s">
        <v>1264</v>
      </c>
      <c r="H12" s="389" t="s">
        <v>1263</v>
      </c>
      <c r="I12" s="389" t="s">
        <v>1263</v>
      </c>
      <c r="J12" s="389" t="s">
        <v>1263</v>
      </c>
      <c r="K12" s="389" t="s">
        <v>1264</v>
      </c>
      <c r="L12" s="389" t="s">
        <v>1264</v>
      </c>
      <c r="M12" s="389" t="s">
        <v>1263</v>
      </c>
      <c r="N12" s="389" t="s">
        <v>1263</v>
      </c>
      <c r="O12" s="389" t="s">
        <v>1264</v>
      </c>
      <c r="P12" s="388"/>
      <c r="Q12" s="388">
        <v>5</v>
      </c>
    </row>
    <row r="13" spans="1:18" ht="15.8" customHeight="1">
      <c r="B13" s="388" t="s">
        <v>1274</v>
      </c>
      <c r="C13" s="388" t="s">
        <v>1275</v>
      </c>
      <c r="D13" s="388" t="s">
        <v>1276</v>
      </c>
      <c r="F13" s="389" t="s">
        <v>1264</v>
      </c>
      <c r="G13" s="389" t="s">
        <v>1264</v>
      </c>
      <c r="H13" s="389" t="s">
        <v>1264</v>
      </c>
      <c r="I13" s="389" t="s">
        <v>1264</v>
      </c>
      <c r="J13" s="389" t="s">
        <v>1264</v>
      </c>
      <c r="K13" s="389" t="s">
        <v>1264</v>
      </c>
      <c r="L13" s="389" t="s">
        <v>1264</v>
      </c>
      <c r="M13" s="389" t="s">
        <v>1264</v>
      </c>
      <c r="N13" s="389" t="s">
        <v>1264</v>
      </c>
      <c r="O13" s="389" t="s">
        <v>1264</v>
      </c>
      <c r="P13" s="388"/>
      <c r="Q13" s="388">
        <v>10</v>
      </c>
    </row>
    <row r="14" spans="1:18" ht="15.8" customHeight="1">
      <c r="B14" s="388" t="s">
        <v>1277</v>
      </c>
      <c r="C14" s="388" t="s">
        <v>1278</v>
      </c>
      <c r="D14" s="388" t="s">
        <v>1279</v>
      </c>
      <c r="F14" s="389" t="s">
        <v>1264</v>
      </c>
      <c r="G14" s="389" t="s">
        <v>1264</v>
      </c>
      <c r="H14" s="389" t="s">
        <v>1263</v>
      </c>
      <c r="I14" s="389" t="s">
        <v>1264</v>
      </c>
      <c r="J14" s="389" t="s">
        <v>1264</v>
      </c>
      <c r="K14" s="389" t="s">
        <v>1264</v>
      </c>
      <c r="L14" s="389" t="s">
        <v>1264</v>
      </c>
      <c r="M14" s="389" t="s">
        <v>1264</v>
      </c>
      <c r="N14" s="389" t="s">
        <v>1263</v>
      </c>
      <c r="O14" s="389" t="s">
        <v>1264</v>
      </c>
      <c r="P14" s="388"/>
      <c r="Q14" s="388">
        <v>8</v>
      </c>
    </row>
    <row r="15" spans="1:18" ht="15.8" customHeight="1">
      <c r="B15" s="388" t="s">
        <v>1280</v>
      </c>
      <c r="C15" s="388" t="s">
        <v>1281</v>
      </c>
      <c r="D15" s="388" t="s">
        <v>1282</v>
      </c>
      <c r="F15" s="389" t="s">
        <v>1264</v>
      </c>
      <c r="G15" s="389" t="s">
        <v>1264</v>
      </c>
      <c r="H15" s="389" t="s">
        <v>1264</v>
      </c>
      <c r="I15" s="389" t="s">
        <v>1264</v>
      </c>
      <c r="J15" s="389" t="s">
        <v>1264</v>
      </c>
      <c r="K15" s="389" t="s">
        <v>1264</v>
      </c>
      <c r="L15" s="389" t="s">
        <v>1264</v>
      </c>
      <c r="M15" s="389" t="s">
        <v>1264</v>
      </c>
      <c r="N15" s="389" t="s">
        <v>1264</v>
      </c>
      <c r="O15" s="389" t="s">
        <v>1264</v>
      </c>
      <c r="P15" s="388"/>
      <c r="Q15" s="388">
        <v>10</v>
      </c>
    </row>
    <row r="16" spans="1:18" ht="15.8" customHeight="1">
      <c r="B16" s="388" t="s">
        <v>1283</v>
      </c>
      <c r="C16" s="388" t="s">
        <v>1284</v>
      </c>
      <c r="D16" s="388" t="s">
        <v>1285</v>
      </c>
      <c r="F16" s="619" t="s">
        <v>1286</v>
      </c>
      <c r="G16" s="499"/>
      <c r="H16" s="499"/>
      <c r="I16" s="499"/>
      <c r="J16" s="499"/>
      <c r="K16" s="499"/>
      <c r="L16" s="499"/>
      <c r="M16" s="499"/>
      <c r="N16" s="499"/>
      <c r="O16" s="499"/>
      <c r="P16" s="388"/>
      <c r="Q16" s="389"/>
    </row>
    <row r="17" spans="2:17" ht="15.8" customHeight="1">
      <c r="B17" s="388" t="s">
        <v>1287</v>
      </c>
      <c r="C17" s="388" t="s">
        <v>1288</v>
      </c>
      <c r="D17" s="388" t="s">
        <v>1289</v>
      </c>
      <c r="F17" s="389" t="s">
        <v>1264</v>
      </c>
      <c r="G17" s="389" t="s">
        <v>1264</v>
      </c>
      <c r="H17" s="389" t="s">
        <v>1264</v>
      </c>
      <c r="I17" s="389" t="s">
        <v>1264</v>
      </c>
      <c r="J17" s="389" t="s">
        <v>1264</v>
      </c>
      <c r="K17" s="389" t="s">
        <v>1264</v>
      </c>
      <c r="L17" s="389" t="s">
        <v>1264</v>
      </c>
      <c r="M17" s="389" t="s">
        <v>1264</v>
      </c>
      <c r="N17" s="389" t="s">
        <v>1264</v>
      </c>
      <c r="O17" s="389" t="s">
        <v>1264</v>
      </c>
      <c r="P17" s="388"/>
      <c r="Q17" s="388">
        <v>10</v>
      </c>
    </row>
    <row r="18" spans="2:17" ht="15.8" customHeight="1">
      <c r="B18" s="388" t="s">
        <v>1290</v>
      </c>
      <c r="C18" s="388" t="s">
        <v>1291</v>
      </c>
      <c r="D18" s="388" t="s">
        <v>1292</v>
      </c>
      <c r="F18" s="389" t="s">
        <v>1264</v>
      </c>
      <c r="G18" s="389" t="s">
        <v>1264</v>
      </c>
      <c r="H18" s="389" t="s">
        <v>1264</v>
      </c>
      <c r="I18" s="389" t="s">
        <v>1264</v>
      </c>
      <c r="J18" s="389" t="s">
        <v>1264</v>
      </c>
      <c r="K18" s="389" t="s">
        <v>1264</v>
      </c>
      <c r="L18" s="389" t="s">
        <v>1264</v>
      </c>
      <c r="M18" s="389" t="s">
        <v>1264</v>
      </c>
      <c r="N18" s="389" t="s">
        <v>1264</v>
      </c>
      <c r="O18" s="389" t="s">
        <v>1264</v>
      </c>
      <c r="P18" s="388"/>
      <c r="Q18" s="388">
        <v>10</v>
      </c>
    </row>
    <row r="19" spans="2:17" ht="15.8" customHeight="1">
      <c r="B19" s="388" t="s">
        <v>1293</v>
      </c>
      <c r="C19" s="388" t="s">
        <v>1294</v>
      </c>
      <c r="D19" s="388" t="s">
        <v>1295</v>
      </c>
      <c r="F19" s="389" t="s">
        <v>1264</v>
      </c>
      <c r="G19" s="389" t="s">
        <v>1264</v>
      </c>
      <c r="H19" s="389" t="s">
        <v>1264</v>
      </c>
      <c r="I19" s="389" t="s">
        <v>1264</v>
      </c>
      <c r="J19" s="389" t="s">
        <v>1264</v>
      </c>
      <c r="K19" s="389" t="s">
        <v>1264</v>
      </c>
      <c r="L19" s="389" t="s">
        <v>1264</v>
      </c>
      <c r="M19" s="389" t="s">
        <v>1264</v>
      </c>
      <c r="N19" s="389" t="s">
        <v>1264</v>
      </c>
      <c r="O19" s="389" t="s">
        <v>1264</v>
      </c>
      <c r="P19" s="388"/>
      <c r="Q19" s="388">
        <v>10</v>
      </c>
    </row>
    <row r="20" spans="2:17" ht="15.8" customHeight="1">
      <c r="B20" s="388" t="s">
        <v>1296</v>
      </c>
      <c r="C20" s="388" t="s">
        <v>1297</v>
      </c>
      <c r="D20" s="388" t="s">
        <v>1298</v>
      </c>
      <c r="F20" s="389" t="s">
        <v>1264</v>
      </c>
      <c r="G20" s="389" t="s">
        <v>1264</v>
      </c>
      <c r="H20" s="389" t="s">
        <v>1264</v>
      </c>
      <c r="I20" s="389" t="s">
        <v>1264</v>
      </c>
      <c r="J20" s="389" t="s">
        <v>1264</v>
      </c>
      <c r="K20" s="389" t="s">
        <v>1264</v>
      </c>
      <c r="L20" s="389" t="s">
        <v>1264</v>
      </c>
      <c r="M20" s="389" t="s">
        <v>1264</v>
      </c>
      <c r="N20" s="389" t="s">
        <v>1264</v>
      </c>
      <c r="O20" s="389" t="s">
        <v>1264</v>
      </c>
      <c r="P20" s="388"/>
      <c r="Q20" s="388">
        <v>10</v>
      </c>
    </row>
    <row r="21" spans="2:17" ht="15.8" customHeight="1">
      <c r="B21" s="388" t="s">
        <v>1299</v>
      </c>
      <c r="C21" s="388" t="s">
        <v>1300</v>
      </c>
      <c r="D21" s="388" t="s">
        <v>1301</v>
      </c>
      <c r="F21" s="389" t="s">
        <v>1264</v>
      </c>
      <c r="G21" s="389" t="s">
        <v>1264</v>
      </c>
      <c r="H21" s="389" t="s">
        <v>1264</v>
      </c>
      <c r="I21" s="389" t="s">
        <v>1264</v>
      </c>
      <c r="J21" s="389" t="s">
        <v>1264</v>
      </c>
      <c r="K21" s="389" t="s">
        <v>1264</v>
      </c>
      <c r="L21" s="389" t="s">
        <v>1264</v>
      </c>
      <c r="M21" s="389" t="s">
        <v>1264</v>
      </c>
      <c r="N21" s="389" t="s">
        <v>1264</v>
      </c>
      <c r="O21" s="389" t="s">
        <v>1264</v>
      </c>
      <c r="P21" s="388"/>
      <c r="Q21" s="388">
        <v>10</v>
      </c>
    </row>
    <row r="22" spans="2:17" ht="15.8" customHeight="1">
      <c r="B22" s="388" t="s">
        <v>1302</v>
      </c>
      <c r="C22" s="388" t="s">
        <v>1303</v>
      </c>
      <c r="D22" s="388" t="s">
        <v>1304</v>
      </c>
      <c r="F22" s="389" t="s">
        <v>1264</v>
      </c>
      <c r="G22" s="389" t="s">
        <v>1264</v>
      </c>
      <c r="H22" s="389" t="s">
        <v>1264</v>
      </c>
      <c r="I22" s="389" t="s">
        <v>1264</v>
      </c>
      <c r="J22" s="389" t="s">
        <v>1264</v>
      </c>
      <c r="K22" s="389" t="s">
        <v>1264</v>
      </c>
      <c r="L22" s="389" t="s">
        <v>1264</v>
      </c>
      <c r="M22" s="389" t="s">
        <v>1264</v>
      </c>
      <c r="N22" s="389" t="s">
        <v>1264</v>
      </c>
      <c r="O22" s="389" t="s">
        <v>1264</v>
      </c>
      <c r="P22" s="388"/>
      <c r="Q22" s="388">
        <v>10</v>
      </c>
    </row>
    <row r="23" spans="2:17" ht="15.8" customHeight="1">
      <c r="B23" s="388" t="s">
        <v>1305</v>
      </c>
      <c r="C23" s="388" t="s">
        <v>1306</v>
      </c>
      <c r="D23" s="388" t="s">
        <v>1307</v>
      </c>
      <c r="F23" s="389" t="s">
        <v>1264</v>
      </c>
      <c r="G23" s="389" t="s">
        <v>1264</v>
      </c>
      <c r="H23" s="389" t="s">
        <v>1264</v>
      </c>
      <c r="I23" s="389" t="s">
        <v>1264</v>
      </c>
      <c r="J23" s="389" t="s">
        <v>1264</v>
      </c>
      <c r="K23" s="389" t="s">
        <v>1264</v>
      </c>
      <c r="L23" s="389" t="s">
        <v>1264</v>
      </c>
      <c r="M23" s="389" t="s">
        <v>1264</v>
      </c>
      <c r="N23" s="389" t="s">
        <v>1264</v>
      </c>
      <c r="O23" s="389" t="s">
        <v>1264</v>
      </c>
      <c r="P23" s="388"/>
      <c r="Q23" s="388">
        <v>10</v>
      </c>
    </row>
    <row r="24" spans="2:17" ht="15.8" customHeight="1">
      <c r="B24" s="388" t="s">
        <v>1308</v>
      </c>
      <c r="C24" s="388" t="s">
        <v>1309</v>
      </c>
      <c r="D24" s="388" t="s">
        <v>1310</v>
      </c>
      <c r="F24" s="389" t="s">
        <v>1264</v>
      </c>
      <c r="G24" s="389" t="s">
        <v>1264</v>
      </c>
      <c r="H24" s="389" t="s">
        <v>1264</v>
      </c>
      <c r="I24" s="389" t="s">
        <v>1264</v>
      </c>
      <c r="J24" s="389" t="s">
        <v>1264</v>
      </c>
      <c r="K24" s="389" t="s">
        <v>1264</v>
      </c>
      <c r="L24" s="389" t="s">
        <v>1264</v>
      </c>
      <c r="M24" s="389" t="s">
        <v>1264</v>
      </c>
      <c r="N24" s="389" t="s">
        <v>1264</v>
      </c>
      <c r="O24" s="389" t="s">
        <v>1264</v>
      </c>
      <c r="P24" s="388"/>
      <c r="Q24" s="388">
        <v>10</v>
      </c>
    </row>
    <row r="25" spans="2:17" ht="15.8" customHeight="1">
      <c r="B25" s="388" t="s">
        <v>1311</v>
      </c>
      <c r="C25" s="388" t="s">
        <v>1312</v>
      </c>
      <c r="D25" s="388" t="s">
        <v>1313</v>
      </c>
      <c r="F25" s="389" t="s">
        <v>1264</v>
      </c>
      <c r="G25" s="389" t="s">
        <v>1264</v>
      </c>
      <c r="H25" s="389" t="s">
        <v>1264</v>
      </c>
      <c r="I25" s="389" t="s">
        <v>1264</v>
      </c>
      <c r="J25" s="389" t="s">
        <v>1264</v>
      </c>
      <c r="K25" s="389" t="s">
        <v>1264</v>
      </c>
      <c r="L25" s="389" t="s">
        <v>1264</v>
      </c>
      <c r="M25" s="389" t="s">
        <v>1264</v>
      </c>
      <c r="N25" s="389" t="s">
        <v>1264</v>
      </c>
      <c r="O25" s="389" t="s">
        <v>1264</v>
      </c>
      <c r="P25" s="388"/>
      <c r="Q25" s="388">
        <v>10</v>
      </c>
    </row>
    <row r="26" spans="2:17" ht="15.8" customHeight="1">
      <c r="B26" s="388" t="s">
        <v>1314</v>
      </c>
      <c r="C26" s="388" t="s">
        <v>1315</v>
      </c>
      <c r="D26" s="388" t="s">
        <v>1316</v>
      </c>
      <c r="F26" s="389" t="s">
        <v>1264</v>
      </c>
      <c r="G26" s="389" t="s">
        <v>1264</v>
      </c>
      <c r="H26" s="389" t="s">
        <v>1264</v>
      </c>
      <c r="I26" s="389" t="s">
        <v>1264</v>
      </c>
      <c r="J26" s="389" t="s">
        <v>1264</v>
      </c>
      <c r="K26" s="389" t="s">
        <v>1264</v>
      </c>
      <c r="L26" s="389" t="s">
        <v>1264</v>
      </c>
      <c r="M26" s="389" t="s">
        <v>1264</v>
      </c>
      <c r="N26" s="389" t="s">
        <v>1264</v>
      </c>
      <c r="O26" s="389" t="s">
        <v>1264</v>
      </c>
      <c r="P26" s="388"/>
      <c r="Q26" s="388">
        <v>10</v>
      </c>
    </row>
    <row r="27" spans="2:17" ht="15.8" customHeight="1">
      <c r="B27" s="388" t="s">
        <v>1317</v>
      </c>
      <c r="C27" s="388" t="s">
        <v>1318</v>
      </c>
      <c r="D27" s="388" t="s">
        <v>1319</v>
      </c>
      <c r="F27" s="389" t="s">
        <v>1264</v>
      </c>
      <c r="G27" s="389" t="s">
        <v>1264</v>
      </c>
      <c r="H27" s="389" t="s">
        <v>1264</v>
      </c>
      <c r="I27" s="389" t="s">
        <v>1264</v>
      </c>
      <c r="J27" s="389" t="s">
        <v>1264</v>
      </c>
      <c r="K27" s="389" t="s">
        <v>1264</v>
      </c>
      <c r="L27" s="389" t="s">
        <v>1264</v>
      </c>
      <c r="M27" s="389" t="s">
        <v>1264</v>
      </c>
      <c r="N27" s="389" t="s">
        <v>1264</v>
      </c>
      <c r="O27" s="389" t="s">
        <v>1264</v>
      </c>
      <c r="P27" s="388"/>
      <c r="Q27" s="388">
        <v>10</v>
      </c>
    </row>
    <row r="28" spans="2:17" ht="15.8" customHeight="1">
      <c r="B28" s="388" t="s">
        <v>1320</v>
      </c>
      <c r="C28" s="388" t="s">
        <v>1321</v>
      </c>
      <c r="D28" s="388" t="s">
        <v>1322</v>
      </c>
      <c r="F28" s="389" t="s">
        <v>1263</v>
      </c>
      <c r="G28" s="389" t="s">
        <v>1264</v>
      </c>
      <c r="H28" s="389" t="s">
        <v>1264</v>
      </c>
      <c r="I28" s="389" t="s">
        <v>1264</v>
      </c>
      <c r="J28" s="389" t="s">
        <v>1264</v>
      </c>
      <c r="K28" s="389" t="s">
        <v>1263</v>
      </c>
      <c r="L28" s="389" t="s">
        <v>1264</v>
      </c>
      <c r="M28" s="389" t="s">
        <v>1263</v>
      </c>
      <c r="N28" s="389" t="s">
        <v>1264</v>
      </c>
      <c r="O28" s="389" t="s">
        <v>1264</v>
      </c>
      <c r="P28" s="388"/>
      <c r="Q28" s="388">
        <v>7</v>
      </c>
    </row>
    <row r="29" spans="2:17" ht="15.8" customHeight="1">
      <c r="B29" s="388" t="s">
        <v>1323</v>
      </c>
      <c r="C29" s="388" t="s">
        <v>1324</v>
      </c>
      <c r="D29" s="388" t="s">
        <v>1325</v>
      </c>
      <c r="F29" s="389" t="s">
        <v>1264</v>
      </c>
      <c r="G29" s="389" t="s">
        <v>1264</v>
      </c>
      <c r="H29" s="389" t="s">
        <v>1264</v>
      </c>
      <c r="I29" s="389" t="s">
        <v>1264</v>
      </c>
      <c r="J29" s="389" t="s">
        <v>1264</v>
      </c>
      <c r="K29" s="389" t="s">
        <v>1264</v>
      </c>
      <c r="L29" s="389" t="s">
        <v>1264</v>
      </c>
      <c r="M29" s="389" t="s">
        <v>1264</v>
      </c>
      <c r="N29" s="389" t="s">
        <v>1264</v>
      </c>
      <c r="O29" s="389" t="s">
        <v>1264</v>
      </c>
      <c r="P29" s="388"/>
      <c r="Q29" s="388">
        <v>10</v>
      </c>
    </row>
    <row r="30" spans="2:17" ht="15.8" customHeight="1">
      <c r="B30" s="388" t="s">
        <v>1326</v>
      </c>
      <c r="C30" s="388" t="s">
        <v>1327</v>
      </c>
      <c r="D30" s="388" t="s">
        <v>1328</v>
      </c>
      <c r="F30" s="389" t="s">
        <v>1264</v>
      </c>
      <c r="G30" s="389" t="s">
        <v>1264</v>
      </c>
      <c r="H30" s="389" t="s">
        <v>1264</v>
      </c>
      <c r="I30" s="389" t="s">
        <v>1264</v>
      </c>
      <c r="J30" s="389" t="s">
        <v>1264</v>
      </c>
      <c r="K30" s="389" t="s">
        <v>1264</v>
      </c>
      <c r="L30" s="389" t="s">
        <v>1264</v>
      </c>
      <c r="M30" s="389" t="s">
        <v>1264</v>
      </c>
      <c r="N30" s="389" t="s">
        <v>1264</v>
      </c>
      <c r="O30" s="389" t="s">
        <v>1264</v>
      </c>
      <c r="P30" s="388"/>
      <c r="Q30" s="388">
        <v>10</v>
      </c>
    </row>
    <row r="31" spans="2:17" ht="15.8" customHeight="1">
      <c r="B31" s="388" t="s">
        <v>1329</v>
      </c>
      <c r="C31" s="388" t="s">
        <v>1330</v>
      </c>
      <c r="D31" s="388" t="s">
        <v>1331</v>
      </c>
      <c r="F31" s="389" t="s">
        <v>1264</v>
      </c>
      <c r="G31" s="389" t="s">
        <v>1264</v>
      </c>
      <c r="H31" s="389" t="s">
        <v>1264</v>
      </c>
      <c r="I31" s="389" t="s">
        <v>1264</v>
      </c>
      <c r="J31" s="389" t="s">
        <v>1264</v>
      </c>
      <c r="K31" s="389" t="s">
        <v>1264</v>
      </c>
      <c r="L31" s="389" t="s">
        <v>1264</v>
      </c>
      <c r="M31" s="389" t="s">
        <v>1264</v>
      </c>
      <c r="N31" s="389" t="s">
        <v>1264</v>
      </c>
      <c r="O31" s="389" t="s">
        <v>1264</v>
      </c>
      <c r="P31" s="388"/>
      <c r="Q31" s="388">
        <v>10</v>
      </c>
    </row>
    <row r="32" spans="2:17" ht="15.8" customHeight="1">
      <c r="B32" s="388" t="s">
        <v>1332</v>
      </c>
      <c r="C32" s="388" t="s">
        <v>1333</v>
      </c>
      <c r="D32" s="388" t="s">
        <v>1334</v>
      </c>
      <c r="F32" s="389" t="s">
        <v>1264</v>
      </c>
      <c r="G32" s="389" t="s">
        <v>1264</v>
      </c>
      <c r="H32" s="389" t="s">
        <v>1264</v>
      </c>
      <c r="I32" s="389" t="s">
        <v>1264</v>
      </c>
      <c r="J32" s="389" t="s">
        <v>1264</v>
      </c>
      <c r="K32" s="389" t="s">
        <v>1264</v>
      </c>
      <c r="L32" s="389" t="s">
        <v>1264</v>
      </c>
      <c r="M32" s="389" t="s">
        <v>1264</v>
      </c>
      <c r="N32" s="389" t="s">
        <v>1264</v>
      </c>
      <c r="O32" s="389" t="s">
        <v>1264</v>
      </c>
      <c r="P32" s="388"/>
      <c r="Q32" s="388">
        <v>10</v>
      </c>
    </row>
    <row r="33" spans="2:17" ht="15.8" customHeight="1">
      <c r="B33" s="388" t="s">
        <v>1335</v>
      </c>
      <c r="C33" s="388" t="s">
        <v>1336</v>
      </c>
      <c r="D33" s="388" t="s">
        <v>1337</v>
      </c>
      <c r="F33" s="389" t="s">
        <v>1264</v>
      </c>
      <c r="G33" s="389" t="s">
        <v>1264</v>
      </c>
      <c r="H33" s="389" t="s">
        <v>1264</v>
      </c>
      <c r="I33" s="389" t="s">
        <v>1264</v>
      </c>
      <c r="J33" s="389" t="s">
        <v>1264</v>
      </c>
      <c r="K33" s="389" t="s">
        <v>1264</v>
      </c>
      <c r="L33" s="389" t="s">
        <v>1264</v>
      </c>
      <c r="M33" s="389" t="s">
        <v>1264</v>
      </c>
      <c r="N33" s="389" t="s">
        <v>1264</v>
      </c>
      <c r="O33" s="389" t="s">
        <v>1264</v>
      </c>
      <c r="P33" s="388"/>
      <c r="Q33" s="388">
        <v>10</v>
      </c>
    </row>
    <row r="34" spans="2:17" ht="15.8" customHeight="1">
      <c r="B34" s="388" t="s">
        <v>1338</v>
      </c>
      <c r="C34" s="388" t="s">
        <v>1339</v>
      </c>
      <c r="D34" s="388" t="s">
        <v>1340</v>
      </c>
      <c r="F34" s="389" t="s">
        <v>1264</v>
      </c>
      <c r="G34" s="389" t="s">
        <v>1264</v>
      </c>
      <c r="H34" s="389" t="s">
        <v>1264</v>
      </c>
      <c r="I34" s="389" t="s">
        <v>1264</v>
      </c>
      <c r="J34" s="389" t="s">
        <v>1264</v>
      </c>
      <c r="K34" s="389" t="s">
        <v>1264</v>
      </c>
      <c r="L34" s="389" t="s">
        <v>1264</v>
      </c>
      <c r="M34" s="389" t="s">
        <v>1264</v>
      </c>
      <c r="N34" s="389" t="s">
        <v>1264</v>
      </c>
      <c r="O34" s="389" t="s">
        <v>1264</v>
      </c>
      <c r="P34" s="388"/>
      <c r="Q34" s="388">
        <v>10</v>
      </c>
    </row>
    <row r="35" spans="2:17" ht="15.8" customHeight="1">
      <c r="B35" s="388" t="s">
        <v>1341</v>
      </c>
      <c r="C35" s="388" t="s">
        <v>1342</v>
      </c>
      <c r="D35" s="388" t="s">
        <v>1343</v>
      </c>
      <c r="F35" s="389" t="s">
        <v>1264</v>
      </c>
      <c r="G35" s="389" t="s">
        <v>1264</v>
      </c>
      <c r="H35" s="389" t="s">
        <v>1264</v>
      </c>
      <c r="I35" s="389" t="s">
        <v>1264</v>
      </c>
      <c r="J35" s="389" t="s">
        <v>1264</v>
      </c>
      <c r="K35" s="389" t="s">
        <v>1264</v>
      </c>
      <c r="L35" s="389" t="s">
        <v>1264</v>
      </c>
      <c r="M35" s="389" t="s">
        <v>1264</v>
      </c>
      <c r="N35" s="389" t="s">
        <v>1264</v>
      </c>
      <c r="O35" s="389" t="s">
        <v>1264</v>
      </c>
      <c r="P35" s="388"/>
      <c r="Q35" s="388">
        <v>10</v>
      </c>
    </row>
    <row r="36" spans="2:17" ht="15.8" customHeight="1">
      <c r="B36" s="388" t="s">
        <v>1344</v>
      </c>
      <c r="C36" s="388" t="s">
        <v>1345</v>
      </c>
      <c r="D36" s="388" t="s">
        <v>1346</v>
      </c>
      <c r="F36" s="389" t="s">
        <v>1264</v>
      </c>
      <c r="G36" s="389" t="s">
        <v>1264</v>
      </c>
      <c r="H36" s="389" t="s">
        <v>1264</v>
      </c>
      <c r="I36" s="389" t="s">
        <v>1264</v>
      </c>
      <c r="J36" s="389" t="s">
        <v>1264</v>
      </c>
      <c r="K36" s="389" t="s">
        <v>1264</v>
      </c>
      <c r="L36" s="389" t="s">
        <v>1264</v>
      </c>
      <c r="M36" s="389" t="s">
        <v>1264</v>
      </c>
      <c r="N36" s="389" t="s">
        <v>1264</v>
      </c>
      <c r="O36" s="389" t="s">
        <v>1264</v>
      </c>
      <c r="P36" s="388"/>
      <c r="Q36" s="388">
        <v>10</v>
      </c>
    </row>
    <row r="37" spans="2:17" ht="15.8" customHeight="1">
      <c r="B37" s="388" t="s">
        <v>1347</v>
      </c>
      <c r="C37" s="388" t="s">
        <v>1348</v>
      </c>
      <c r="D37" s="388" t="s">
        <v>1349</v>
      </c>
      <c r="F37" s="389" t="s">
        <v>1263</v>
      </c>
      <c r="G37" s="389" t="s">
        <v>1264</v>
      </c>
      <c r="H37" s="389" t="s">
        <v>1263</v>
      </c>
      <c r="I37" s="389" t="s">
        <v>1264</v>
      </c>
      <c r="J37" s="389" t="s">
        <v>1264</v>
      </c>
      <c r="K37" s="389" t="s">
        <v>1264</v>
      </c>
      <c r="L37" s="389" t="s">
        <v>1264</v>
      </c>
      <c r="M37" s="389" t="s">
        <v>1264</v>
      </c>
      <c r="N37" s="389" t="s">
        <v>1264</v>
      </c>
      <c r="O37" s="389" t="s">
        <v>1264</v>
      </c>
      <c r="P37" s="388"/>
      <c r="Q37" s="388">
        <v>8</v>
      </c>
    </row>
    <row r="38" spans="2:17" ht="15.8" customHeight="1">
      <c r="B38" s="388" t="s">
        <v>1350</v>
      </c>
      <c r="C38" s="388" t="s">
        <v>1351</v>
      </c>
      <c r="D38" s="388" t="s">
        <v>1352</v>
      </c>
      <c r="F38" s="389" t="s">
        <v>1264</v>
      </c>
      <c r="G38" s="389" t="s">
        <v>1264</v>
      </c>
      <c r="H38" s="389" t="s">
        <v>1264</v>
      </c>
      <c r="I38" s="389" t="s">
        <v>1264</v>
      </c>
      <c r="J38" s="389" t="s">
        <v>1264</v>
      </c>
      <c r="K38" s="389" t="s">
        <v>1264</v>
      </c>
      <c r="L38" s="389" t="s">
        <v>1264</v>
      </c>
      <c r="M38" s="389" t="s">
        <v>1264</v>
      </c>
      <c r="N38" s="389" t="s">
        <v>1264</v>
      </c>
      <c r="O38" s="389" t="s">
        <v>1264</v>
      </c>
      <c r="P38" s="388"/>
      <c r="Q38" s="388">
        <v>10</v>
      </c>
    </row>
    <row r="39" spans="2:17" ht="15.8" customHeight="1">
      <c r="B39" s="388" t="s">
        <v>1353</v>
      </c>
      <c r="C39" s="388" t="s">
        <v>1354</v>
      </c>
      <c r="D39" s="388" t="s">
        <v>1355</v>
      </c>
      <c r="F39" s="389" t="s">
        <v>1264</v>
      </c>
      <c r="G39" s="389" t="s">
        <v>1264</v>
      </c>
      <c r="H39" s="389" t="s">
        <v>1264</v>
      </c>
      <c r="I39" s="389" t="s">
        <v>1264</v>
      </c>
      <c r="J39" s="389" t="s">
        <v>1264</v>
      </c>
      <c r="K39" s="389" t="s">
        <v>1264</v>
      </c>
      <c r="L39" s="389" t="s">
        <v>1264</v>
      </c>
      <c r="M39" s="389" t="s">
        <v>1264</v>
      </c>
      <c r="N39" s="389" t="s">
        <v>1264</v>
      </c>
      <c r="O39" s="389" t="s">
        <v>1264</v>
      </c>
      <c r="P39" s="388"/>
      <c r="Q39" s="388">
        <v>10</v>
      </c>
    </row>
    <row r="40" spans="2:17" ht="15.8" customHeight="1">
      <c r="B40" s="388" t="s">
        <v>1356</v>
      </c>
      <c r="C40" s="388" t="s">
        <v>1357</v>
      </c>
      <c r="D40" s="388" t="s">
        <v>1358</v>
      </c>
      <c r="F40" s="389" t="s">
        <v>1264</v>
      </c>
      <c r="G40" s="389" t="s">
        <v>1264</v>
      </c>
      <c r="H40" s="389" t="s">
        <v>1264</v>
      </c>
      <c r="I40" s="389" t="s">
        <v>1264</v>
      </c>
      <c r="J40" s="389" t="s">
        <v>1264</v>
      </c>
      <c r="K40" s="389" t="s">
        <v>1264</v>
      </c>
      <c r="L40" s="389" t="s">
        <v>1264</v>
      </c>
      <c r="M40" s="389" t="s">
        <v>1264</v>
      </c>
      <c r="N40" s="389" t="s">
        <v>1264</v>
      </c>
      <c r="O40" s="389" t="s">
        <v>1264</v>
      </c>
      <c r="P40" s="388"/>
      <c r="Q40" s="388">
        <v>10</v>
      </c>
    </row>
    <row r="41" spans="2:17" ht="15.8" customHeight="1">
      <c r="B41" s="388" t="s">
        <v>1359</v>
      </c>
      <c r="C41" s="388" t="s">
        <v>1360</v>
      </c>
      <c r="D41" s="388" t="s">
        <v>1361</v>
      </c>
      <c r="F41" s="389" t="s">
        <v>1263</v>
      </c>
      <c r="G41" s="389" t="s">
        <v>1264</v>
      </c>
      <c r="H41" s="389" t="s">
        <v>1264</v>
      </c>
      <c r="I41" s="389" t="s">
        <v>1264</v>
      </c>
      <c r="J41" s="389" t="s">
        <v>1264</v>
      </c>
      <c r="K41" s="389" t="s">
        <v>1264</v>
      </c>
      <c r="L41" s="389" t="s">
        <v>1264</v>
      </c>
      <c r="M41" s="389" t="s">
        <v>1263</v>
      </c>
      <c r="N41" s="389" t="s">
        <v>1263</v>
      </c>
      <c r="O41" s="389" t="s">
        <v>1264</v>
      </c>
      <c r="P41" s="388"/>
      <c r="Q41" s="388">
        <v>7</v>
      </c>
    </row>
    <row r="42" spans="2:17" ht="15.8" customHeight="1">
      <c r="B42" s="388" t="s">
        <v>1362</v>
      </c>
      <c r="C42" s="388" t="s">
        <v>1363</v>
      </c>
      <c r="D42" s="388" t="s">
        <v>1364</v>
      </c>
      <c r="F42" s="389" t="s">
        <v>1264</v>
      </c>
      <c r="G42" s="389" t="s">
        <v>1264</v>
      </c>
      <c r="H42" s="389" t="s">
        <v>1264</v>
      </c>
      <c r="I42" s="389" t="s">
        <v>1264</v>
      </c>
      <c r="J42" s="389" t="s">
        <v>1264</v>
      </c>
      <c r="K42" s="389" t="s">
        <v>1264</v>
      </c>
      <c r="L42" s="389" t="s">
        <v>1264</v>
      </c>
      <c r="M42" s="389" t="s">
        <v>1264</v>
      </c>
      <c r="N42" s="389" t="s">
        <v>1264</v>
      </c>
      <c r="O42" s="389" t="s">
        <v>1264</v>
      </c>
      <c r="P42" s="388"/>
      <c r="Q42" s="388">
        <v>10</v>
      </c>
    </row>
    <row r="43" spans="2:17" ht="15.8" customHeight="1">
      <c r="B43" s="388" t="s">
        <v>1365</v>
      </c>
      <c r="C43" s="388" t="s">
        <v>1366</v>
      </c>
      <c r="D43" s="388" t="s">
        <v>1367</v>
      </c>
      <c r="F43" s="389" t="s">
        <v>1263</v>
      </c>
      <c r="G43" s="389" t="s">
        <v>1264</v>
      </c>
      <c r="H43" s="389" t="s">
        <v>1264</v>
      </c>
      <c r="I43" s="389" t="s">
        <v>1264</v>
      </c>
      <c r="J43" s="389" t="s">
        <v>1264</v>
      </c>
      <c r="K43" s="389" t="s">
        <v>1264</v>
      </c>
      <c r="L43" s="389" t="s">
        <v>1264</v>
      </c>
      <c r="M43" s="389" t="s">
        <v>1263</v>
      </c>
      <c r="N43" s="389" t="s">
        <v>1264</v>
      </c>
      <c r="O43" s="389" t="s">
        <v>1264</v>
      </c>
      <c r="P43" s="388"/>
      <c r="Q43" s="388">
        <v>8</v>
      </c>
    </row>
    <row r="44" spans="2:17" ht="15.8" customHeight="1">
      <c r="B44" s="388" t="s">
        <v>1368</v>
      </c>
      <c r="C44" s="388" t="s">
        <v>1369</v>
      </c>
      <c r="D44" s="388" t="s">
        <v>1370</v>
      </c>
      <c r="F44" s="389" t="s">
        <v>1264</v>
      </c>
      <c r="G44" s="389" t="s">
        <v>1264</v>
      </c>
      <c r="H44" s="389" t="s">
        <v>1264</v>
      </c>
      <c r="I44" s="389" t="s">
        <v>1264</v>
      </c>
      <c r="J44" s="389" t="s">
        <v>1264</v>
      </c>
      <c r="K44" s="389" t="s">
        <v>1264</v>
      </c>
      <c r="L44" s="389" t="s">
        <v>1264</v>
      </c>
      <c r="M44" s="389" t="s">
        <v>1264</v>
      </c>
      <c r="N44" s="389" t="s">
        <v>1264</v>
      </c>
      <c r="O44" s="389" t="s">
        <v>1264</v>
      </c>
      <c r="P44" s="388"/>
      <c r="Q44" s="388">
        <v>10</v>
      </c>
    </row>
    <row r="45" spans="2:17" ht="15.8" customHeight="1">
      <c r="B45" s="388" t="s">
        <v>1371</v>
      </c>
      <c r="C45" s="388" t="s">
        <v>1372</v>
      </c>
      <c r="D45" s="388" t="s">
        <v>1373</v>
      </c>
      <c r="F45" s="389" t="s">
        <v>1264</v>
      </c>
      <c r="G45" s="389" t="s">
        <v>1264</v>
      </c>
      <c r="H45" s="389" t="s">
        <v>1264</v>
      </c>
      <c r="I45" s="389" t="s">
        <v>1264</v>
      </c>
      <c r="J45" s="389" t="s">
        <v>1264</v>
      </c>
      <c r="K45" s="389" t="s">
        <v>1264</v>
      </c>
      <c r="L45" s="389" t="s">
        <v>1264</v>
      </c>
      <c r="M45" s="389" t="s">
        <v>1264</v>
      </c>
      <c r="N45" s="389" t="s">
        <v>1264</v>
      </c>
      <c r="O45" s="389" t="s">
        <v>1264</v>
      </c>
      <c r="P45" s="388"/>
      <c r="Q45" s="388">
        <v>10</v>
      </c>
    </row>
    <row r="46" spans="2:17" ht="15.8" customHeight="1">
      <c r="B46" s="388" t="s">
        <v>1374</v>
      </c>
      <c r="C46" s="388" t="s">
        <v>1375</v>
      </c>
      <c r="D46" s="388" t="s">
        <v>1376</v>
      </c>
      <c r="F46" s="389" t="s">
        <v>1264</v>
      </c>
      <c r="G46" s="389" t="s">
        <v>1264</v>
      </c>
      <c r="H46" s="389" t="s">
        <v>1264</v>
      </c>
      <c r="I46" s="389" t="s">
        <v>1264</v>
      </c>
      <c r="J46" s="389" t="s">
        <v>1264</v>
      </c>
      <c r="K46" s="389" t="s">
        <v>1264</v>
      </c>
      <c r="L46" s="389" t="s">
        <v>1264</v>
      </c>
      <c r="M46" s="389" t="s">
        <v>1264</v>
      </c>
      <c r="N46" s="389" t="s">
        <v>1264</v>
      </c>
      <c r="O46" s="389" t="s">
        <v>1264</v>
      </c>
      <c r="P46" s="388"/>
      <c r="Q46" s="388">
        <v>10</v>
      </c>
    </row>
    <row r="47" spans="2:17" ht="15.8" customHeight="1">
      <c r="B47" s="388" t="s">
        <v>1377</v>
      </c>
      <c r="C47" s="388" t="s">
        <v>1378</v>
      </c>
      <c r="D47" s="388" t="s">
        <v>1379</v>
      </c>
      <c r="F47" s="389" t="s">
        <v>1264</v>
      </c>
      <c r="G47" s="389" t="s">
        <v>1264</v>
      </c>
      <c r="H47" s="389" t="s">
        <v>1264</v>
      </c>
      <c r="I47" s="389" t="s">
        <v>1264</v>
      </c>
      <c r="J47" s="389" t="s">
        <v>1264</v>
      </c>
      <c r="K47" s="389" t="s">
        <v>1264</v>
      </c>
      <c r="L47" s="389" t="s">
        <v>1264</v>
      </c>
      <c r="M47" s="389" t="s">
        <v>1264</v>
      </c>
      <c r="N47" s="389" t="s">
        <v>1264</v>
      </c>
      <c r="O47" s="389" t="s">
        <v>1264</v>
      </c>
      <c r="P47" s="388"/>
      <c r="Q47" s="388">
        <v>10</v>
      </c>
    </row>
    <row r="48" spans="2:17" ht="15.8" customHeight="1">
      <c r="B48" s="388" t="s">
        <v>1380</v>
      </c>
      <c r="C48" s="388" t="s">
        <v>1381</v>
      </c>
      <c r="D48" s="388" t="s">
        <v>1382</v>
      </c>
      <c r="F48" s="389" t="s">
        <v>1264</v>
      </c>
      <c r="G48" s="389" t="s">
        <v>1264</v>
      </c>
      <c r="H48" s="389" t="s">
        <v>1264</v>
      </c>
      <c r="I48" s="389" t="s">
        <v>1264</v>
      </c>
      <c r="J48" s="389" t="s">
        <v>1264</v>
      </c>
      <c r="K48" s="389" t="s">
        <v>1264</v>
      </c>
      <c r="L48" s="389" t="s">
        <v>1264</v>
      </c>
      <c r="M48" s="389" t="s">
        <v>1264</v>
      </c>
      <c r="N48" s="389" t="s">
        <v>1264</v>
      </c>
      <c r="O48" s="389" t="s">
        <v>1264</v>
      </c>
      <c r="P48" s="388"/>
      <c r="Q48" s="388">
        <v>10</v>
      </c>
    </row>
    <row r="49" spans="2:17" ht="15.8" customHeight="1">
      <c r="B49" s="388" t="s">
        <v>1383</v>
      </c>
      <c r="C49" s="388" t="s">
        <v>1384</v>
      </c>
      <c r="D49" s="388" t="s">
        <v>1385</v>
      </c>
      <c r="F49" s="389" t="s">
        <v>1264</v>
      </c>
      <c r="G49" s="389" t="s">
        <v>1264</v>
      </c>
      <c r="H49" s="389" t="s">
        <v>1264</v>
      </c>
      <c r="I49" s="389" t="s">
        <v>1264</v>
      </c>
      <c r="J49" s="389" t="s">
        <v>1264</v>
      </c>
      <c r="K49" s="389" t="s">
        <v>1264</v>
      </c>
      <c r="L49" s="389" t="s">
        <v>1264</v>
      </c>
      <c r="M49" s="389" t="s">
        <v>1264</v>
      </c>
      <c r="N49" s="389" t="s">
        <v>1264</v>
      </c>
      <c r="O49" s="389" t="s">
        <v>1264</v>
      </c>
      <c r="P49" s="388"/>
      <c r="Q49" s="388">
        <v>10</v>
      </c>
    </row>
    <row r="50" spans="2:17" ht="15.8" customHeight="1">
      <c r="B50" s="388" t="s">
        <v>1386</v>
      </c>
      <c r="C50" s="388" t="s">
        <v>1387</v>
      </c>
      <c r="D50" s="388" t="s">
        <v>1388</v>
      </c>
      <c r="F50" s="389" t="s">
        <v>1264</v>
      </c>
      <c r="G50" s="389" t="s">
        <v>1264</v>
      </c>
      <c r="H50" s="389" t="s">
        <v>1264</v>
      </c>
      <c r="I50" s="389" t="s">
        <v>1264</v>
      </c>
      <c r="J50" s="389" t="s">
        <v>1264</v>
      </c>
      <c r="K50" s="389" t="s">
        <v>1264</v>
      </c>
      <c r="L50" s="389" t="s">
        <v>1264</v>
      </c>
      <c r="M50" s="389" t="s">
        <v>1264</v>
      </c>
      <c r="N50" s="389" t="s">
        <v>1264</v>
      </c>
      <c r="O50" s="389" t="s">
        <v>1264</v>
      </c>
      <c r="P50" s="388"/>
      <c r="Q50" s="388">
        <v>10</v>
      </c>
    </row>
    <row r="51" spans="2:17" ht="15.8" customHeight="1">
      <c r="B51" s="388" t="s">
        <v>1389</v>
      </c>
      <c r="C51" s="388" t="s">
        <v>1390</v>
      </c>
      <c r="D51" s="388" t="s">
        <v>1391</v>
      </c>
      <c r="F51" s="389" t="s">
        <v>1264</v>
      </c>
      <c r="G51" s="389" t="s">
        <v>1264</v>
      </c>
      <c r="H51" s="389" t="s">
        <v>1264</v>
      </c>
      <c r="I51" s="389" t="s">
        <v>1264</v>
      </c>
      <c r="J51" s="389" t="s">
        <v>1264</v>
      </c>
      <c r="K51" s="389" t="s">
        <v>1264</v>
      </c>
      <c r="L51" s="389" t="s">
        <v>1264</v>
      </c>
      <c r="M51" s="389" t="s">
        <v>1264</v>
      </c>
      <c r="N51" s="389" t="s">
        <v>1264</v>
      </c>
      <c r="O51" s="389" t="s">
        <v>1264</v>
      </c>
      <c r="P51" s="388"/>
      <c r="Q51" s="388">
        <v>10</v>
      </c>
    </row>
    <row r="52" spans="2:17" ht="15.8" customHeight="1">
      <c r="B52" s="388" t="s">
        <v>1392</v>
      </c>
      <c r="C52" s="388" t="s">
        <v>1393</v>
      </c>
      <c r="D52" s="388" t="s">
        <v>1394</v>
      </c>
      <c r="F52" s="389" t="s">
        <v>1264</v>
      </c>
      <c r="G52" s="389" t="s">
        <v>1264</v>
      </c>
      <c r="H52" s="389" t="s">
        <v>1264</v>
      </c>
      <c r="I52" s="389" t="s">
        <v>1264</v>
      </c>
      <c r="J52" s="389" t="s">
        <v>1264</v>
      </c>
      <c r="K52" s="389" t="s">
        <v>1264</v>
      </c>
      <c r="L52" s="389" t="s">
        <v>1264</v>
      </c>
      <c r="M52" s="389" t="s">
        <v>1264</v>
      </c>
      <c r="N52" s="389" t="s">
        <v>1264</v>
      </c>
      <c r="O52" s="389" t="s">
        <v>1264</v>
      </c>
      <c r="P52" s="388"/>
      <c r="Q52" s="388">
        <v>10</v>
      </c>
    </row>
    <row r="53" spans="2:17" ht="15.8" customHeight="1">
      <c r="B53" s="388" t="s">
        <v>1395</v>
      </c>
      <c r="C53" s="388" t="s">
        <v>1396</v>
      </c>
      <c r="D53" s="388" t="s">
        <v>1397</v>
      </c>
      <c r="F53" s="389" t="s">
        <v>1264</v>
      </c>
      <c r="G53" s="389" t="s">
        <v>1264</v>
      </c>
      <c r="H53" s="389" t="s">
        <v>1264</v>
      </c>
      <c r="I53" s="389" t="s">
        <v>1264</v>
      </c>
      <c r="J53" s="389" t="s">
        <v>1264</v>
      </c>
      <c r="K53" s="389" t="s">
        <v>1264</v>
      </c>
      <c r="L53" s="389" t="s">
        <v>1264</v>
      </c>
      <c r="M53" s="389" t="s">
        <v>1264</v>
      </c>
      <c r="N53" s="389" t="s">
        <v>1264</v>
      </c>
      <c r="O53" s="389" t="s">
        <v>1264</v>
      </c>
      <c r="P53" s="388"/>
      <c r="Q53" s="388">
        <v>10</v>
      </c>
    </row>
    <row r="54" spans="2:17" ht="15.8" customHeight="1">
      <c r="B54" s="388" t="s">
        <v>1398</v>
      </c>
      <c r="C54" s="388" t="s">
        <v>1399</v>
      </c>
      <c r="D54" s="388" t="s">
        <v>1400</v>
      </c>
      <c r="F54" s="389" t="s">
        <v>1264</v>
      </c>
      <c r="G54" s="389" t="s">
        <v>1264</v>
      </c>
      <c r="H54" s="389" t="s">
        <v>1264</v>
      </c>
      <c r="I54" s="389" t="s">
        <v>1264</v>
      </c>
      <c r="J54" s="389" t="s">
        <v>1264</v>
      </c>
      <c r="K54" s="389" t="s">
        <v>1264</v>
      </c>
      <c r="L54" s="389" t="s">
        <v>1264</v>
      </c>
      <c r="M54" s="389" t="s">
        <v>1264</v>
      </c>
      <c r="N54" s="389" t="s">
        <v>1264</v>
      </c>
      <c r="O54" s="389" t="s">
        <v>1264</v>
      </c>
      <c r="P54" s="388"/>
      <c r="Q54" s="388">
        <v>10</v>
      </c>
    </row>
    <row r="55" spans="2:17" ht="15.8" customHeight="1">
      <c r="B55" s="388" t="s">
        <v>1401</v>
      </c>
      <c r="C55" s="388" t="s">
        <v>1402</v>
      </c>
      <c r="D55" s="388" t="s">
        <v>1403</v>
      </c>
      <c r="F55" s="389" t="s">
        <v>1264</v>
      </c>
      <c r="G55" s="389" t="s">
        <v>1264</v>
      </c>
      <c r="H55" s="389" t="s">
        <v>1264</v>
      </c>
      <c r="I55" s="389" t="s">
        <v>1264</v>
      </c>
      <c r="J55" s="389" t="s">
        <v>1264</v>
      </c>
      <c r="K55" s="389" t="s">
        <v>1264</v>
      </c>
      <c r="L55" s="389" t="s">
        <v>1264</v>
      </c>
      <c r="M55" s="389" t="s">
        <v>1264</v>
      </c>
      <c r="N55" s="389" t="s">
        <v>1264</v>
      </c>
      <c r="O55" s="389" t="s">
        <v>1264</v>
      </c>
      <c r="P55" s="388"/>
      <c r="Q55" s="388">
        <v>10</v>
      </c>
    </row>
    <row r="56" spans="2:17" ht="15.8" customHeight="1">
      <c r="B56" s="388" t="s">
        <v>1404</v>
      </c>
      <c r="C56" s="388" t="s">
        <v>1405</v>
      </c>
      <c r="D56" s="388" t="s">
        <v>1406</v>
      </c>
      <c r="F56" s="389" t="s">
        <v>1264</v>
      </c>
      <c r="G56" s="389" t="s">
        <v>1264</v>
      </c>
      <c r="H56" s="389" t="s">
        <v>1264</v>
      </c>
      <c r="I56" s="389" t="s">
        <v>1264</v>
      </c>
      <c r="J56" s="389" t="s">
        <v>1264</v>
      </c>
      <c r="K56" s="389" t="s">
        <v>1264</v>
      </c>
      <c r="L56" s="389" t="s">
        <v>1264</v>
      </c>
      <c r="M56" s="389" t="s">
        <v>1264</v>
      </c>
      <c r="N56" s="389" t="s">
        <v>1264</v>
      </c>
      <c r="O56" s="389" t="s">
        <v>1264</v>
      </c>
      <c r="P56" s="388"/>
      <c r="Q56" s="388">
        <v>10</v>
      </c>
    </row>
    <row r="57" spans="2:17" ht="15.8" customHeight="1">
      <c r="B57" s="388" t="s">
        <v>1407</v>
      </c>
      <c r="C57" s="388" t="s">
        <v>1408</v>
      </c>
      <c r="D57" s="388" t="s">
        <v>1409</v>
      </c>
      <c r="F57" s="389" t="s">
        <v>1264</v>
      </c>
      <c r="G57" s="389" t="s">
        <v>1264</v>
      </c>
      <c r="H57" s="389" t="s">
        <v>1264</v>
      </c>
      <c r="I57" s="389" t="s">
        <v>1264</v>
      </c>
      <c r="J57" s="389" t="s">
        <v>1264</v>
      </c>
      <c r="K57" s="389" t="s">
        <v>1264</v>
      </c>
      <c r="L57" s="389" t="s">
        <v>1264</v>
      </c>
      <c r="M57" s="389" t="s">
        <v>1264</v>
      </c>
      <c r="N57" s="389" t="s">
        <v>1264</v>
      </c>
      <c r="O57" s="389" t="s">
        <v>1264</v>
      </c>
      <c r="P57" s="388"/>
      <c r="Q57" s="388">
        <v>10</v>
      </c>
    </row>
    <row r="58" spans="2:17" ht="15.8" customHeight="1">
      <c r="B58" s="388" t="s">
        <v>1410</v>
      </c>
      <c r="C58" s="388" t="s">
        <v>1411</v>
      </c>
      <c r="D58" s="388" t="s">
        <v>1412</v>
      </c>
      <c r="F58" s="389" t="s">
        <v>1264</v>
      </c>
      <c r="G58" s="389" t="s">
        <v>1264</v>
      </c>
      <c r="H58" s="389" t="s">
        <v>1264</v>
      </c>
      <c r="I58" s="389" t="s">
        <v>1264</v>
      </c>
      <c r="J58" s="389" t="s">
        <v>1264</v>
      </c>
      <c r="K58" s="389" t="s">
        <v>1264</v>
      </c>
      <c r="L58" s="389" t="s">
        <v>1264</v>
      </c>
      <c r="M58" s="389" t="s">
        <v>1264</v>
      </c>
      <c r="N58" s="389" t="s">
        <v>1264</v>
      </c>
      <c r="O58" s="389" t="s">
        <v>1264</v>
      </c>
      <c r="P58" s="388"/>
      <c r="Q58" s="388">
        <v>10</v>
      </c>
    </row>
    <row r="59" spans="2:17" ht="15.8" customHeight="1">
      <c r="B59" s="388" t="s">
        <v>1413</v>
      </c>
      <c r="C59" s="388" t="s">
        <v>1414</v>
      </c>
      <c r="D59" s="388" t="s">
        <v>1415</v>
      </c>
      <c r="F59" s="389" t="s">
        <v>1264</v>
      </c>
      <c r="G59" s="389" t="s">
        <v>1264</v>
      </c>
      <c r="H59" s="389" t="s">
        <v>1264</v>
      </c>
      <c r="I59" s="389" t="s">
        <v>1264</v>
      </c>
      <c r="J59" s="389" t="s">
        <v>1264</v>
      </c>
      <c r="K59" s="389" t="s">
        <v>1264</v>
      </c>
      <c r="L59" s="389" t="s">
        <v>1264</v>
      </c>
      <c r="M59" s="389" t="s">
        <v>1264</v>
      </c>
      <c r="N59" s="389" t="s">
        <v>1264</v>
      </c>
      <c r="O59" s="389" t="s">
        <v>1264</v>
      </c>
      <c r="P59" s="388"/>
      <c r="Q59" s="388">
        <v>10</v>
      </c>
    </row>
    <row r="60" spans="2:17" ht="15.8" customHeight="1">
      <c r="B60" s="388" t="s">
        <v>1416</v>
      </c>
      <c r="C60" s="388" t="s">
        <v>1417</v>
      </c>
      <c r="D60" s="388" t="s">
        <v>1418</v>
      </c>
      <c r="F60" s="389" t="s">
        <v>1264</v>
      </c>
      <c r="G60" s="389" t="s">
        <v>1264</v>
      </c>
      <c r="H60" s="389" t="s">
        <v>1264</v>
      </c>
      <c r="I60" s="389" t="s">
        <v>1264</v>
      </c>
      <c r="J60" s="389" t="s">
        <v>1264</v>
      </c>
      <c r="K60" s="389" t="s">
        <v>1264</v>
      </c>
      <c r="L60" s="389" t="s">
        <v>1264</v>
      </c>
      <c r="M60" s="389" t="s">
        <v>1264</v>
      </c>
      <c r="N60" s="389" t="s">
        <v>1264</v>
      </c>
      <c r="O60" s="389" t="s">
        <v>1264</v>
      </c>
      <c r="P60" s="388"/>
      <c r="Q60" s="388">
        <v>10</v>
      </c>
    </row>
    <row r="61" spans="2:17" ht="15.8" customHeight="1">
      <c r="B61" s="388" t="s">
        <v>1419</v>
      </c>
      <c r="C61" s="388" t="s">
        <v>1420</v>
      </c>
      <c r="D61" s="388" t="s">
        <v>1421</v>
      </c>
      <c r="F61" s="389" t="s">
        <v>1264</v>
      </c>
      <c r="G61" s="389" t="s">
        <v>1264</v>
      </c>
      <c r="H61" s="389" t="s">
        <v>1264</v>
      </c>
      <c r="I61" s="389" t="s">
        <v>1264</v>
      </c>
      <c r="J61" s="389" t="s">
        <v>1264</v>
      </c>
      <c r="K61" s="389" t="s">
        <v>1264</v>
      </c>
      <c r="L61" s="389" t="s">
        <v>1264</v>
      </c>
      <c r="M61" s="389" t="s">
        <v>1264</v>
      </c>
      <c r="N61" s="389" t="s">
        <v>1264</v>
      </c>
      <c r="O61" s="389" t="s">
        <v>1264</v>
      </c>
      <c r="P61" s="388"/>
      <c r="Q61" s="388">
        <v>10</v>
      </c>
    </row>
    <row r="62" spans="2:17" ht="15.8" customHeight="1">
      <c r="B62" s="388" t="s">
        <v>1422</v>
      </c>
      <c r="C62" s="388" t="s">
        <v>1423</v>
      </c>
      <c r="D62" s="388" t="s">
        <v>1424</v>
      </c>
      <c r="F62" s="389" t="s">
        <v>1264</v>
      </c>
      <c r="G62" s="389" t="s">
        <v>1264</v>
      </c>
      <c r="H62" s="389" t="s">
        <v>1264</v>
      </c>
      <c r="I62" s="389" t="s">
        <v>1264</v>
      </c>
      <c r="J62" s="389" t="s">
        <v>1264</v>
      </c>
      <c r="K62" s="389" t="s">
        <v>1264</v>
      </c>
      <c r="L62" s="389" t="s">
        <v>1264</v>
      </c>
      <c r="M62" s="389" t="s">
        <v>1264</v>
      </c>
      <c r="N62" s="389" t="s">
        <v>1264</v>
      </c>
      <c r="O62" s="389" t="s">
        <v>1264</v>
      </c>
      <c r="P62" s="388"/>
      <c r="Q62" s="388">
        <v>10</v>
      </c>
    </row>
    <row r="63" spans="2:17" ht="15.8" customHeight="1">
      <c r="B63" s="388" t="s">
        <v>1425</v>
      </c>
      <c r="C63" s="388" t="s">
        <v>1426</v>
      </c>
      <c r="D63" s="388" t="s">
        <v>1427</v>
      </c>
      <c r="F63" s="389" t="s">
        <v>1264</v>
      </c>
      <c r="G63" s="389" t="s">
        <v>1264</v>
      </c>
      <c r="H63" s="389" t="s">
        <v>1264</v>
      </c>
      <c r="I63" s="389" t="s">
        <v>1264</v>
      </c>
      <c r="J63" s="389" t="s">
        <v>1264</v>
      </c>
      <c r="K63" s="389" t="s">
        <v>1264</v>
      </c>
      <c r="L63" s="389" t="s">
        <v>1264</v>
      </c>
      <c r="M63" s="389" t="s">
        <v>1264</v>
      </c>
      <c r="N63" s="389" t="s">
        <v>1264</v>
      </c>
      <c r="O63" s="389" t="s">
        <v>1264</v>
      </c>
      <c r="P63" s="388"/>
      <c r="Q63" s="388">
        <v>10</v>
      </c>
    </row>
    <row r="64" spans="2:17" ht="15.8" customHeight="1">
      <c r="B64" s="388" t="s">
        <v>1428</v>
      </c>
      <c r="C64" s="388" t="s">
        <v>1429</v>
      </c>
      <c r="D64" s="388" t="s">
        <v>1430</v>
      </c>
      <c r="F64" s="389" t="s">
        <v>1264</v>
      </c>
      <c r="G64" s="389" t="s">
        <v>1264</v>
      </c>
      <c r="H64" s="389" t="s">
        <v>1264</v>
      </c>
      <c r="I64" s="389" t="s">
        <v>1264</v>
      </c>
      <c r="J64" s="389" t="s">
        <v>1264</v>
      </c>
      <c r="K64" s="389" t="s">
        <v>1264</v>
      </c>
      <c r="L64" s="389" t="s">
        <v>1264</v>
      </c>
      <c r="M64" s="389" t="s">
        <v>1264</v>
      </c>
      <c r="N64" s="389" t="s">
        <v>1264</v>
      </c>
      <c r="O64" s="389" t="s">
        <v>1264</v>
      </c>
      <c r="P64" s="388"/>
      <c r="Q64" s="388">
        <v>10</v>
      </c>
    </row>
    <row r="65" spans="2:17" ht="15.8" customHeight="1">
      <c r="B65" s="388" t="s">
        <v>1431</v>
      </c>
      <c r="C65" s="388" t="s">
        <v>1432</v>
      </c>
      <c r="D65" s="388" t="s">
        <v>1433</v>
      </c>
      <c r="F65" s="389" t="s">
        <v>1264</v>
      </c>
      <c r="G65" s="389" t="s">
        <v>1264</v>
      </c>
      <c r="H65" s="389" t="s">
        <v>1264</v>
      </c>
      <c r="I65" s="389" t="s">
        <v>1264</v>
      </c>
      <c r="J65" s="389" t="s">
        <v>1264</v>
      </c>
      <c r="K65" s="389" t="s">
        <v>1264</v>
      </c>
      <c r="L65" s="389" t="s">
        <v>1264</v>
      </c>
      <c r="M65" s="389" t="s">
        <v>1264</v>
      </c>
      <c r="N65" s="389" t="s">
        <v>1264</v>
      </c>
      <c r="O65" s="389" t="s">
        <v>1264</v>
      </c>
      <c r="P65" s="388"/>
      <c r="Q65" s="388">
        <v>10</v>
      </c>
    </row>
    <row r="66" spans="2:17" ht="15.8" customHeight="1">
      <c r="B66" s="388" t="s">
        <v>1434</v>
      </c>
      <c r="C66" s="388" t="s">
        <v>1435</v>
      </c>
      <c r="D66" s="388" t="s">
        <v>1436</v>
      </c>
      <c r="F66" s="389" t="s">
        <v>1264</v>
      </c>
      <c r="G66" s="389" t="s">
        <v>1264</v>
      </c>
      <c r="H66" s="389" t="s">
        <v>1264</v>
      </c>
      <c r="I66" s="389" t="s">
        <v>1264</v>
      </c>
      <c r="J66" s="389" t="s">
        <v>1264</v>
      </c>
      <c r="K66" s="389" t="s">
        <v>1264</v>
      </c>
      <c r="L66" s="389" t="s">
        <v>1264</v>
      </c>
      <c r="M66" s="389" t="s">
        <v>1264</v>
      </c>
      <c r="N66" s="389" t="s">
        <v>1264</v>
      </c>
      <c r="O66" s="389" t="s">
        <v>1264</v>
      </c>
      <c r="P66" s="388"/>
      <c r="Q66" s="388">
        <v>10</v>
      </c>
    </row>
    <row r="67" spans="2:17" ht="15.8" customHeight="1">
      <c r="B67" s="388" t="s">
        <v>1437</v>
      </c>
      <c r="C67" s="388" t="s">
        <v>1438</v>
      </c>
      <c r="D67" s="388" t="s">
        <v>1439</v>
      </c>
      <c r="F67" s="389" t="s">
        <v>1264</v>
      </c>
      <c r="G67" s="389" t="s">
        <v>1264</v>
      </c>
      <c r="H67" s="389" t="s">
        <v>1264</v>
      </c>
      <c r="I67" s="389" t="s">
        <v>1264</v>
      </c>
      <c r="J67" s="389" t="s">
        <v>1264</v>
      </c>
      <c r="K67" s="389" t="s">
        <v>1264</v>
      </c>
      <c r="L67" s="389" t="s">
        <v>1264</v>
      </c>
      <c r="M67" s="389" t="s">
        <v>1264</v>
      </c>
      <c r="N67" s="389" t="s">
        <v>1264</v>
      </c>
      <c r="O67" s="389" t="s">
        <v>1264</v>
      </c>
      <c r="P67" s="388"/>
      <c r="Q67" s="388">
        <v>10</v>
      </c>
    </row>
    <row r="68" spans="2:17" ht="15.8" customHeight="1">
      <c r="B68" s="388" t="s">
        <v>1440</v>
      </c>
      <c r="C68" s="388" t="s">
        <v>1441</v>
      </c>
      <c r="D68" s="388" t="s">
        <v>1442</v>
      </c>
      <c r="F68" s="389" t="s">
        <v>1264</v>
      </c>
      <c r="G68" s="389" t="s">
        <v>1264</v>
      </c>
      <c r="H68" s="389" t="s">
        <v>1264</v>
      </c>
      <c r="I68" s="389" t="s">
        <v>1264</v>
      </c>
      <c r="J68" s="389" t="s">
        <v>1264</v>
      </c>
      <c r="K68" s="389" t="s">
        <v>1264</v>
      </c>
      <c r="L68" s="389" t="s">
        <v>1264</v>
      </c>
      <c r="M68" s="389" t="s">
        <v>1264</v>
      </c>
      <c r="N68" s="389" t="s">
        <v>1264</v>
      </c>
      <c r="O68" s="389" t="s">
        <v>1264</v>
      </c>
      <c r="P68" s="388"/>
      <c r="Q68" s="388">
        <v>10</v>
      </c>
    </row>
    <row r="69" spans="2:17" ht="15.8" customHeight="1">
      <c r="B69" s="388" t="s">
        <v>1443</v>
      </c>
      <c r="C69" s="388" t="s">
        <v>1444</v>
      </c>
      <c r="D69" s="388" t="s">
        <v>1445</v>
      </c>
      <c r="F69" s="389" t="s">
        <v>1264</v>
      </c>
      <c r="G69" s="389" t="s">
        <v>1264</v>
      </c>
      <c r="H69" s="389" t="s">
        <v>1264</v>
      </c>
      <c r="I69" s="389" t="s">
        <v>1264</v>
      </c>
      <c r="J69" s="389" t="s">
        <v>1264</v>
      </c>
      <c r="K69" s="389" t="s">
        <v>1264</v>
      </c>
      <c r="L69" s="389" t="s">
        <v>1264</v>
      </c>
      <c r="M69" s="389" t="s">
        <v>1264</v>
      </c>
      <c r="N69" s="389" t="s">
        <v>1264</v>
      </c>
      <c r="O69" s="389" t="s">
        <v>1264</v>
      </c>
      <c r="P69" s="388"/>
      <c r="Q69" s="388">
        <v>10</v>
      </c>
    </row>
    <row r="70" spans="2:17" ht="15.8" customHeight="1">
      <c r="B70" s="388" t="s">
        <v>1446</v>
      </c>
      <c r="C70" s="388" t="s">
        <v>1447</v>
      </c>
      <c r="D70" s="388" t="s">
        <v>1448</v>
      </c>
      <c r="F70" s="389" t="s">
        <v>1264</v>
      </c>
      <c r="G70" s="389" t="s">
        <v>1264</v>
      </c>
      <c r="H70" s="389" t="s">
        <v>1264</v>
      </c>
      <c r="I70" s="389" t="s">
        <v>1264</v>
      </c>
      <c r="J70" s="389" t="s">
        <v>1264</v>
      </c>
      <c r="K70" s="389" t="s">
        <v>1264</v>
      </c>
      <c r="L70" s="389" t="s">
        <v>1264</v>
      </c>
      <c r="M70" s="389" t="s">
        <v>1264</v>
      </c>
      <c r="N70" s="389" t="s">
        <v>1264</v>
      </c>
      <c r="O70" s="389" t="s">
        <v>1264</v>
      </c>
      <c r="P70" s="388"/>
      <c r="Q70" s="388">
        <v>10</v>
      </c>
    </row>
    <row r="71" spans="2:17" ht="15.8" customHeight="1">
      <c r="B71" s="388" t="s">
        <v>1449</v>
      </c>
      <c r="C71" s="388" t="s">
        <v>1450</v>
      </c>
      <c r="D71" s="388" t="s">
        <v>1451</v>
      </c>
      <c r="F71" s="389" t="s">
        <v>1264</v>
      </c>
      <c r="G71" s="389" t="s">
        <v>1264</v>
      </c>
      <c r="H71" s="389" t="s">
        <v>1264</v>
      </c>
      <c r="I71" s="389" t="s">
        <v>1264</v>
      </c>
      <c r="J71" s="389" t="s">
        <v>1264</v>
      </c>
      <c r="K71" s="389" t="s">
        <v>1264</v>
      </c>
      <c r="L71" s="389" t="s">
        <v>1264</v>
      </c>
      <c r="M71" s="389" t="s">
        <v>1264</v>
      </c>
      <c r="N71" s="389" t="s">
        <v>1264</v>
      </c>
      <c r="O71" s="389" t="s">
        <v>1264</v>
      </c>
      <c r="P71" s="388"/>
      <c r="Q71" s="388">
        <v>10</v>
      </c>
    </row>
    <row r="72" spans="2:17" ht="15.8" customHeight="1">
      <c r="B72" s="388" t="s">
        <v>1452</v>
      </c>
      <c r="C72" s="388" t="s">
        <v>1453</v>
      </c>
      <c r="D72" s="388" t="s">
        <v>1454</v>
      </c>
      <c r="F72" s="389" t="s">
        <v>1264</v>
      </c>
      <c r="G72" s="389" t="s">
        <v>1264</v>
      </c>
      <c r="H72" s="389" t="s">
        <v>1264</v>
      </c>
      <c r="I72" s="389" t="s">
        <v>1264</v>
      </c>
      <c r="J72" s="389" t="s">
        <v>1264</v>
      </c>
      <c r="K72" s="389" t="s">
        <v>1264</v>
      </c>
      <c r="L72" s="389" t="s">
        <v>1264</v>
      </c>
      <c r="M72" s="389" t="s">
        <v>1264</v>
      </c>
      <c r="N72" s="389" t="s">
        <v>1264</v>
      </c>
      <c r="O72" s="389" t="s">
        <v>1264</v>
      </c>
      <c r="P72" s="388"/>
      <c r="Q72" s="388">
        <v>10</v>
      </c>
    </row>
    <row r="73" spans="2:17" ht="15.8" customHeight="1">
      <c r="B73" s="388" t="s">
        <v>1455</v>
      </c>
      <c r="C73" s="388" t="s">
        <v>1456</v>
      </c>
      <c r="D73" s="388" t="s">
        <v>1457</v>
      </c>
      <c r="F73" s="389" t="s">
        <v>1264</v>
      </c>
      <c r="G73" s="389" t="s">
        <v>1264</v>
      </c>
      <c r="H73" s="389" t="s">
        <v>1264</v>
      </c>
      <c r="I73" s="389" t="s">
        <v>1264</v>
      </c>
      <c r="J73" s="389" t="s">
        <v>1264</v>
      </c>
      <c r="K73" s="389" t="s">
        <v>1264</v>
      </c>
      <c r="L73" s="389" t="s">
        <v>1264</v>
      </c>
      <c r="M73" s="389" t="s">
        <v>1264</v>
      </c>
      <c r="N73" s="389" t="s">
        <v>1264</v>
      </c>
      <c r="O73" s="389" t="s">
        <v>1264</v>
      </c>
      <c r="P73" s="388"/>
      <c r="Q73" s="388">
        <v>10</v>
      </c>
    </row>
    <row r="74" spans="2:17" ht="15.8" customHeight="1">
      <c r="B74" s="388" t="s">
        <v>1458</v>
      </c>
      <c r="C74" s="388" t="s">
        <v>1459</v>
      </c>
      <c r="D74" s="388" t="s">
        <v>1460</v>
      </c>
      <c r="F74" s="389" t="s">
        <v>1264</v>
      </c>
      <c r="G74" s="389" t="s">
        <v>1264</v>
      </c>
      <c r="H74" s="389" t="s">
        <v>1264</v>
      </c>
      <c r="I74" s="389" t="s">
        <v>1264</v>
      </c>
      <c r="J74" s="389" t="s">
        <v>1264</v>
      </c>
      <c r="K74" s="389" t="s">
        <v>1264</v>
      </c>
      <c r="L74" s="389" t="s">
        <v>1264</v>
      </c>
      <c r="M74" s="389" t="s">
        <v>1264</v>
      </c>
      <c r="N74" s="389" t="s">
        <v>1264</v>
      </c>
      <c r="O74" s="389" t="s">
        <v>1264</v>
      </c>
      <c r="P74" s="388"/>
      <c r="Q74" s="388">
        <v>10</v>
      </c>
    </row>
    <row r="75" spans="2:17" ht="15.8" customHeight="1">
      <c r="B75" s="388" t="s">
        <v>1461</v>
      </c>
      <c r="C75" s="388" t="s">
        <v>1462</v>
      </c>
      <c r="D75" s="388" t="s">
        <v>1463</v>
      </c>
      <c r="F75" s="389" t="s">
        <v>1264</v>
      </c>
      <c r="G75" s="389" t="s">
        <v>1264</v>
      </c>
      <c r="H75" s="389" t="s">
        <v>1264</v>
      </c>
      <c r="I75" s="389" t="s">
        <v>1263</v>
      </c>
      <c r="J75" s="389" t="s">
        <v>1263</v>
      </c>
      <c r="K75" s="389" t="s">
        <v>1263</v>
      </c>
      <c r="L75" s="389" t="s">
        <v>1264</v>
      </c>
      <c r="M75" s="389" t="s">
        <v>1263</v>
      </c>
      <c r="N75" s="389" t="s">
        <v>1263</v>
      </c>
      <c r="O75" s="389" t="s">
        <v>1264</v>
      </c>
      <c r="P75" s="388"/>
      <c r="Q75" s="388">
        <v>5</v>
      </c>
    </row>
    <row r="76" spans="2:17" ht="15.8" customHeight="1">
      <c r="B76" s="388" t="s">
        <v>1464</v>
      </c>
      <c r="C76" s="388" t="s">
        <v>1465</v>
      </c>
      <c r="D76" s="388" t="s">
        <v>1466</v>
      </c>
      <c r="F76" s="389" t="s">
        <v>1264</v>
      </c>
      <c r="G76" s="389" t="s">
        <v>1264</v>
      </c>
      <c r="H76" s="389" t="s">
        <v>1264</v>
      </c>
      <c r="I76" s="389" t="s">
        <v>1264</v>
      </c>
      <c r="J76" s="389" t="s">
        <v>1264</v>
      </c>
      <c r="K76" s="389" t="s">
        <v>1264</v>
      </c>
      <c r="L76" s="389" t="s">
        <v>1264</v>
      </c>
      <c r="M76" s="389" t="s">
        <v>1264</v>
      </c>
      <c r="N76" s="389" t="s">
        <v>1264</v>
      </c>
      <c r="O76" s="389" t="s">
        <v>1264</v>
      </c>
      <c r="P76" s="388"/>
      <c r="Q76" s="388">
        <v>10</v>
      </c>
    </row>
    <row r="77" spans="2:17" ht="15.8" customHeight="1">
      <c r="B77" s="388" t="s">
        <v>1467</v>
      </c>
      <c r="C77" s="388" t="s">
        <v>1468</v>
      </c>
      <c r="D77" s="388" t="s">
        <v>1469</v>
      </c>
      <c r="F77" s="389" t="s">
        <v>1264</v>
      </c>
      <c r="G77" s="389" t="s">
        <v>1264</v>
      </c>
      <c r="H77" s="389" t="s">
        <v>1264</v>
      </c>
      <c r="I77" s="389" t="s">
        <v>1264</v>
      </c>
      <c r="J77" s="389" t="s">
        <v>1264</v>
      </c>
      <c r="K77" s="389" t="s">
        <v>1264</v>
      </c>
      <c r="L77" s="389" t="s">
        <v>1264</v>
      </c>
      <c r="M77" s="389" t="s">
        <v>1264</v>
      </c>
      <c r="N77" s="389" t="s">
        <v>1264</v>
      </c>
      <c r="O77" s="389" t="s">
        <v>1264</v>
      </c>
      <c r="P77" s="388"/>
      <c r="Q77" s="388">
        <v>10</v>
      </c>
    </row>
    <row r="78" spans="2:17" ht="15.8" customHeight="1">
      <c r="B78" s="388" t="s">
        <v>1470</v>
      </c>
      <c r="C78" s="388" t="s">
        <v>1471</v>
      </c>
      <c r="D78" s="388" t="s">
        <v>1472</v>
      </c>
      <c r="F78" s="389" t="s">
        <v>1264</v>
      </c>
      <c r="G78" s="389" t="s">
        <v>1264</v>
      </c>
      <c r="H78" s="389" t="s">
        <v>1264</v>
      </c>
      <c r="I78" s="389" t="s">
        <v>1264</v>
      </c>
      <c r="J78" s="389" t="s">
        <v>1264</v>
      </c>
      <c r="K78" s="389" t="s">
        <v>1264</v>
      </c>
      <c r="L78" s="389" t="s">
        <v>1264</v>
      </c>
      <c r="M78" s="389" t="s">
        <v>1264</v>
      </c>
      <c r="N78" s="389" t="s">
        <v>1264</v>
      </c>
      <c r="O78" s="389" t="s">
        <v>1264</v>
      </c>
      <c r="P78" s="388"/>
      <c r="Q78" s="388">
        <v>10</v>
      </c>
    </row>
    <row r="79" spans="2:17" ht="15.8" customHeight="1">
      <c r="B79" s="388" t="s">
        <v>1473</v>
      </c>
      <c r="C79" s="388" t="s">
        <v>1474</v>
      </c>
      <c r="D79" s="388" t="s">
        <v>1475</v>
      </c>
      <c r="F79" s="389" t="s">
        <v>1264</v>
      </c>
      <c r="G79" s="389" t="s">
        <v>1264</v>
      </c>
      <c r="H79" s="389" t="s">
        <v>1264</v>
      </c>
      <c r="I79" s="389" t="s">
        <v>1264</v>
      </c>
      <c r="J79" s="389" t="s">
        <v>1264</v>
      </c>
      <c r="K79" s="389" t="s">
        <v>1264</v>
      </c>
      <c r="L79" s="389" t="s">
        <v>1264</v>
      </c>
      <c r="M79" s="389" t="s">
        <v>1264</v>
      </c>
      <c r="N79" s="389" t="s">
        <v>1264</v>
      </c>
      <c r="O79" s="389" t="s">
        <v>1264</v>
      </c>
      <c r="P79" s="388"/>
      <c r="Q79" s="388">
        <v>10</v>
      </c>
    </row>
    <row r="80" spans="2:17" ht="15.8" customHeight="1">
      <c r="B80" s="388" t="s">
        <v>1476</v>
      </c>
      <c r="C80" s="388" t="s">
        <v>1477</v>
      </c>
      <c r="D80" s="388" t="s">
        <v>1478</v>
      </c>
      <c r="F80" s="389" t="s">
        <v>1264</v>
      </c>
      <c r="G80" s="389" t="s">
        <v>1264</v>
      </c>
      <c r="H80" s="389" t="s">
        <v>1264</v>
      </c>
      <c r="I80" s="389" t="s">
        <v>1264</v>
      </c>
      <c r="J80" s="389" t="s">
        <v>1264</v>
      </c>
      <c r="K80" s="389" t="s">
        <v>1264</v>
      </c>
      <c r="L80" s="389" t="s">
        <v>1264</v>
      </c>
      <c r="M80" s="389" t="s">
        <v>1264</v>
      </c>
      <c r="N80" s="389" t="s">
        <v>1264</v>
      </c>
      <c r="O80" s="389" t="s">
        <v>1264</v>
      </c>
      <c r="P80" s="388"/>
      <c r="Q80" s="388">
        <v>10</v>
      </c>
    </row>
    <row r="81" spans="2:17" ht="15.8" customHeight="1">
      <c r="B81" s="388" t="s">
        <v>1479</v>
      </c>
      <c r="C81" s="388" t="s">
        <v>1480</v>
      </c>
      <c r="D81" s="388" t="s">
        <v>1481</v>
      </c>
      <c r="F81" s="389" t="s">
        <v>1264</v>
      </c>
      <c r="G81" s="389" t="s">
        <v>1264</v>
      </c>
      <c r="H81" s="389" t="s">
        <v>1264</v>
      </c>
      <c r="I81" s="389" t="s">
        <v>1264</v>
      </c>
      <c r="J81" s="389" t="s">
        <v>1264</v>
      </c>
      <c r="K81" s="389" t="s">
        <v>1264</v>
      </c>
      <c r="L81" s="389" t="s">
        <v>1264</v>
      </c>
      <c r="M81" s="389" t="s">
        <v>1264</v>
      </c>
      <c r="N81" s="389" t="s">
        <v>1264</v>
      </c>
      <c r="O81" s="389" t="s">
        <v>1264</v>
      </c>
      <c r="P81" s="388"/>
      <c r="Q81" s="388">
        <v>10</v>
      </c>
    </row>
    <row r="82" spans="2:17" ht="15.8" customHeight="1">
      <c r="B82" s="388" t="s">
        <v>1482</v>
      </c>
      <c r="C82" s="388" t="s">
        <v>1483</v>
      </c>
      <c r="D82" s="388" t="s">
        <v>1484</v>
      </c>
      <c r="F82" s="389" t="s">
        <v>1264</v>
      </c>
      <c r="G82" s="389" t="s">
        <v>1264</v>
      </c>
      <c r="H82" s="389" t="s">
        <v>1485</v>
      </c>
      <c r="I82" s="389" t="s">
        <v>1485</v>
      </c>
      <c r="J82" s="389" t="s">
        <v>1264</v>
      </c>
      <c r="K82" s="389" t="s">
        <v>1264</v>
      </c>
      <c r="L82" s="389" t="s">
        <v>1264</v>
      </c>
      <c r="M82" s="389" t="s">
        <v>1264</v>
      </c>
      <c r="N82" s="389" t="s">
        <v>1264</v>
      </c>
      <c r="O82" s="389" t="s">
        <v>1264</v>
      </c>
      <c r="P82" s="388"/>
      <c r="Q82" s="388">
        <v>8</v>
      </c>
    </row>
    <row r="83" spans="2:17" ht="15.8" customHeight="1">
      <c r="B83" s="388" t="s">
        <v>1486</v>
      </c>
      <c r="C83" s="388" t="s">
        <v>1487</v>
      </c>
      <c r="D83" s="388" t="s">
        <v>1488</v>
      </c>
      <c r="F83" s="389" t="s">
        <v>1264</v>
      </c>
      <c r="G83" s="389" t="s">
        <v>1264</v>
      </c>
      <c r="H83" s="389" t="s">
        <v>1264</v>
      </c>
      <c r="I83" s="389" t="s">
        <v>1264</v>
      </c>
      <c r="J83" s="389" t="s">
        <v>1264</v>
      </c>
      <c r="K83" s="389" t="s">
        <v>1264</v>
      </c>
      <c r="L83" s="389" t="s">
        <v>1264</v>
      </c>
      <c r="M83" s="389" t="s">
        <v>1264</v>
      </c>
      <c r="N83" s="389" t="s">
        <v>1264</v>
      </c>
      <c r="O83" s="389" t="s">
        <v>1264</v>
      </c>
      <c r="P83" s="388"/>
      <c r="Q83" s="388">
        <v>10</v>
      </c>
    </row>
    <row r="84" spans="2:17" ht="15.8" customHeight="1">
      <c r="B84" s="388" t="s">
        <v>1489</v>
      </c>
      <c r="C84" s="388" t="s">
        <v>1490</v>
      </c>
      <c r="D84" s="388" t="s">
        <v>1491</v>
      </c>
      <c r="F84" s="389" t="s">
        <v>1264</v>
      </c>
      <c r="G84" s="389" t="s">
        <v>1264</v>
      </c>
      <c r="H84" s="389" t="s">
        <v>1264</v>
      </c>
      <c r="I84" s="389" t="s">
        <v>1264</v>
      </c>
      <c r="J84" s="389" t="s">
        <v>1264</v>
      </c>
      <c r="K84" s="389" t="s">
        <v>1264</v>
      </c>
      <c r="L84" s="389" t="s">
        <v>1264</v>
      </c>
      <c r="M84" s="389" t="s">
        <v>1264</v>
      </c>
      <c r="N84" s="389" t="s">
        <v>1264</v>
      </c>
      <c r="O84" s="389" t="s">
        <v>1264</v>
      </c>
      <c r="P84" s="388"/>
      <c r="Q84" s="388">
        <v>10</v>
      </c>
    </row>
    <row r="85" spans="2:17" ht="15.8" customHeight="1">
      <c r="B85" s="388" t="s">
        <v>1492</v>
      </c>
      <c r="C85" s="388" t="s">
        <v>1493</v>
      </c>
      <c r="D85" s="388" t="s">
        <v>1494</v>
      </c>
      <c r="F85" s="389" t="s">
        <v>1264</v>
      </c>
      <c r="G85" s="389" t="s">
        <v>1264</v>
      </c>
      <c r="H85" s="389" t="s">
        <v>1264</v>
      </c>
      <c r="I85" s="389" t="s">
        <v>1264</v>
      </c>
      <c r="J85" s="389" t="s">
        <v>1264</v>
      </c>
      <c r="K85" s="389" t="s">
        <v>1264</v>
      </c>
      <c r="L85" s="389" t="s">
        <v>1264</v>
      </c>
      <c r="M85" s="389" t="s">
        <v>1264</v>
      </c>
      <c r="N85" s="389" t="s">
        <v>1264</v>
      </c>
      <c r="O85" s="389" t="s">
        <v>1264</v>
      </c>
      <c r="P85" s="388"/>
      <c r="Q85" s="388">
        <v>10</v>
      </c>
    </row>
    <row r="86" spans="2:17" ht="15.8" customHeight="1">
      <c r="B86" s="388" t="s">
        <v>1495</v>
      </c>
      <c r="C86" s="388" t="s">
        <v>1496</v>
      </c>
      <c r="D86" s="388" t="s">
        <v>1497</v>
      </c>
      <c r="F86" s="389" t="s">
        <v>1264</v>
      </c>
      <c r="G86" s="389" t="s">
        <v>1264</v>
      </c>
      <c r="H86" s="389" t="s">
        <v>1264</v>
      </c>
      <c r="I86" s="389" t="s">
        <v>1264</v>
      </c>
      <c r="J86" s="389" t="s">
        <v>1264</v>
      </c>
      <c r="K86" s="389" t="s">
        <v>1264</v>
      </c>
      <c r="L86" s="389" t="s">
        <v>1264</v>
      </c>
      <c r="M86" s="389" t="s">
        <v>1264</v>
      </c>
      <c r="N86" s="389" t="s">
        <v>1264</v>
      </c>
      <c r="O86" s="389" t="s">
        <v>1264</v>
      </c>
      <c r="P86" s="388"/>
      <c r="Q86" s="388">
        <v>10</v>
      </c>
    </row>
    <row r="87" spans="2:17" ht="15.8" customHeight="1">
      <c r="B87" s="388" t="s">
        <v>1498</v>
      </c>
      <c r="C87" s="388" t="s">
        <v>1499</v>
      </c>
      <c r="D87" s="388" t="s">
        <v>1500</v>
      </c>
      <c r="F87" s="389" t="s">
        <v>1264</v>
      </c>
      <c r="G87" s="389" t="s">
        <v>1264</v>
      </c>
      <c r="H87" s="389" t="s">
        <v>1264</v>
      </c>
      <c r="I87" s="389" t="s">
        <v>1264</v>
      </c>
      <c r="J87" s="389" t="s">
        <v>1264</v>
      </c>
      <c r="K87" s="389" t="s">
        <v>1264</v>
      </c>
      <c r="L87" s="389" t="s">
        <v>1264</v>
      </c>
      <c r="M87" s="389" t="s">
        <v>1264</v>
      </c>
      <c r="N87" s="389" t="s">
        <v>1264</v>
      </c>
      <c r="O87" s="389" t="s">
        <v>1264</v>
      </c>
      <c r="P87" s="388"/>
      <c r="Q87" s="388">
        <v>10</v>
      </c>
    </row>
    <row r="88" spans="2:17" ht="15.8" customHeight="1">
      <c r="B88" s="388" t="s">
        <v>1501</v>
      </c>
      <c r="C88" s="388" t="s">
        <v>1502</v>
      </c>
      <c r="D88" s="388" t="s">
        <v>1503</v>
      </c>
      <c r="F88" s="389" t="s">
        <v>1264</v>
      </c>
      <c r="G88" s="389" t="s">
        <v>1264</v>
      </c>
      <c r="H88" s="389" t="s">
        <v>1264</v>
      </c>
      <c r="I88" s="389" t="s">
        <v>1264</v>
      </c>
      <c r="J88" s="389" t="s">
        <v>1264</v>
      </c>
      <c r="K88" s="389" t="s">
        <v>1264</v>
      </c>
      <c r="L88" s="389" t="s">
        <v>1264</v>
      </c>
      <c r="M88" s="389" t="s">
        <v>1264</v>
      </c>
      <c r="N88" s="389" t="s">
        <v>1264</v>
      </c>
      <c r="O88" s="389" t="s">
        <v>1264</v>
      </c>
      <c r="P88" s="388"/>
      <c r="Q88" s="388">
        <v>10</v>
      </c>
    </row>
    <row r="89" spans="2:17" ht="15.8" customHeight="1">
      <c r="B89" s="388" t="s">
        <v>1504</v>
      </c>
      <c r="C89" s="388" t="s">
        <v>1505</v>
      </c>
      <c r="D89" s="388" t="s">
        <v>1506</v>
      </c>
      <c r="F89" s="389" t="s">
        <v>1264</v>
      </c>
      <c r="G89" s="389" t="s">
        <v>1264</v>
      </c>
      <c r="H89" s="389" t="s">
        <v>1264</v>
      </c>
      <c r="I89" s="389" t="s">
        <v>1264</v>
      </c>
      <c r="J89" s="389" t="s">
        <v>1264</v>
      </c>
      <c r="K89" s="389" t="s">
        <v>1264</v>
      </c>
      <c r="L89" s="389" t="s">
        <v>1264</v>
      </c>
      <c r="M89" s="389" t="s">
        <v>1264</v>
      </c>
      <c r="N89" s="389" t="s">
        <v>1264</v>
      </c>
      <c r="O89" s="389" t="s">
        <v>1264</v>
      </c>
      <c r="P89" s="388"/>
      <c r="Q89" s="388">
        <v>10</v>
      </c>
    </row>
    <row r="90" spans="2:17" ht="15.8" customHeight="1">
      <c r="B90" s="388" t="s">
        <v>1507</v>
      </c>
      <c r="C90" s="388" t="s">
        <v>1508</v>
      </c>
      <c r="D90" s="388" t="s">
        <v>1509</v>
      </c>
      <c r="F90" s="389" t="s">
        <v>1264</v>
      </c>
      <c r="G90" s="389" t="s">
        <v>1264</v>
      </c>
      <c r="H90" s="389" t="s">
        <v>1264</v>
      </c>
      <c r="I90" s="389" t="s">
        <v>1264</v>
      </c>
      <c r="J90" s="389" t="s">
        <v>1264</v>
      </c>
      <c r="K90" s="389" t="s">
        <v>1264</v>
      </c>
      <c r="L90" s="389" t="s">
        <v>1264</v>
      </c>
      <c r="M90" s="389" t="s">
        <v>1264</v>
      </c>
      <c r="N90" s="389" t="s">
        <v>1264</v>
      </c>
      <c r="O90" s="389" t="s">
        <v>1264</v>
      </c>
      <c r="P90" s="388"/>
      <c r="Q90" s="388">
        <v>10</v>
      </c>
    </row>
    <row r="91" spans="2:17" ht="15.8" customHeight="1">
      <c r="B91" s="388" t="s">
        <v>1510</v>
      </c>
      <c r="C91" s="388" t="s">
        <v>1511</v>
      </c>
      <c r="D91" s="388" t="s">
        <v>1512</v>
      </c>
      <c r="F91" s="389" t="s">
        <v>1264</v>
      </c>
      <c r="G91" s="389" t="s">
        <v>1264</v>
      </c>
      <c r="H91" s="389" t="s">
        <v>1264</v>
      </c>
      <c r="I91" s="389" t="s">
        <v>1264</v>
      </c>
      <c r="J91" s="389" t="s">
        <v>1264</v>
      </c>
      <c r="K91" s="389" t="s">
        <v>1264</v>
      </c>
      <c r="L91" s="389" t="s">
        <v>1264</v>
      </c>
      <c r="M91" s="389" t="s">
        <v>1264</v>
      </c>
      <c r="N91" s="389" t="s">
        <v>1264</v>
      </c>
      <c r="O91" s="389" t="s">
        <v>1264</v>
      </c>
      <c r="P91" s="388"/>
      <c r="Q91" s="388">
        <v>10</v>
      </c>
    </row>
    <row r="92" spans="2:17" ht="15.8" customHeight="1">
      <c r="B92" s="388" t="s">
        <v>1513</v>
      </c>
      <c r="C92" s="388" t="s">
        <v>1514</v>
      </c>
      <c r="D92" s="388" t="s">
        <v>1515</v>
      </c>
      <c r="F92" s="389" t="s">
        <v>1264</v>
      </c>
      <c r="G92" s="389" t="s">
        <v>1264</v>
      </c>
      <c r="H92" s="389" t="s">
        <v>1264</v>
      </c>
      <c r="I92" s="389" t="s">
        <v>1264</v>
      </c>
      <c r="J92" s="389" t="s">
        <v>1264</v>
      </c>
      <c r="K92" s="389" t="s">
        <v>1264</v>
      </c>
      <c r="L92" s="389" t="s">
        <v>1264</v>
      </c>
      <c r="M92" s="389" t="s">
        <v>1264</v>
      </c>
      <c r="N92" s="389" t="s">
        <v>1264</v>
      </c>
      <c r="O92" s="389" t="s">
        <v>1264</v>
      </c>
      <c r="P92" s="388"/>
      <c r="Q92" s="388">
        <v>10</v>
      </c>
    </row>
    <row r="93" spans="2:17" ht="15.8" customHeight="1">
      <c r="B93" s="388" t="s">
        <v>1516</v>
      </c>
      <c r="C93" s="388" t="s">
        <v>1517</v>
      </c>
      <c r="D93" s="388" t="s">
        <v>1518</v>
      </c>
      <c r="F93" s="389" t="s">
        <v>1264</v>
      </c>
      <c r="G93" s="389" t="s">
        <v>1264</v>
      </c>
      <c r="H93" s="389" t="s">
        <v>1264</v>
      </c>
      <c r="I93" s="389" t="s">
        <v>1264</v>
      </c>
      <c r="J93" s="389" t="s">
        <v>1264</v>
      </c>
      <c r="K93" s="389" t="s">
        <v>1264</v>
      </c>
      <c r="L93" s="389" t="s">
        <v>1264</v>
      </c>
      <c r="M93" s="389" t="s">
        <v>1264</v>
      </c>
      <c r="N93" s="389" t="s">
        <v>1264</v>
      </c>
      <c r="O93" s="389" t="s">
        <v>1264</v>
      </c>
      <c r="P93" s="388"/>
      <c r="Q93" s="388">
        <v>10</v>
      </c>
    </row>
    <row r="94" spans="2:17" ht="15.8" customHeight="1">
      <c r="B94" s="388" t="s">
        <v>1519</v>
      </c>
      <c r="C94" s="388" t="s">
        <v>1520</v>
      </c>
      <c r="D94" s="388" t="s">
        <v>1521</v>
      </c>
      <c r="F94" s="389" t="s">
        <v>1264</v>
      </c>
      <c r="G94" s="389" t="s">
        <v>1264</v>
      </c>
      <c r="H94" s="389" t="s">
        <v>1264</v>
      </c>
      <c r="I94" s="389" t="s">
        <v>1264</v>
      </c>
      <c r="J94" s="389" t="s">
        <v>1263</v>
      </c>
      <c r="K94" s="389" t="s">
        <v>1264</v>
      </c>
      <c r="L94" s="389" t="s">
        <v>1264</v>
      </c>
      <c r="M94" s="389" t="s">
        <v>1263</v>
      </c>
      <c r="N94" s="389" t="s">
        <v>1264</v>
      </c>
      <c r="O94" s="389" t="s">
        <v>1264</v>
      </c>
      <c r="P94" s="388"/>
      <c r="Q94" s="388">
        <v>8</v>
      </c>
    </row>
    <row r="95" spans="2:17" ht="15.8" customHeight="1">
      <c r="B95" s="388" t="s">
        <v>1522</v>
      </c>
      <c r="C95" s="388" t="s">
        <v>1523</v>
      </c>
      <c r="D95" s="388" t="s">
        <v>1524</v>
      </c>
      <c r="F95" s="389" t="s">
        <v>1264</v>
      </c>
      <c r="G95" s="389" t="s">
        <v>1264</v>
      </c>
      <c r="H95" s="389" t="s">
        <v>1264</v>
      </c>
      <c r="I95" s="389" t="s">
        <v>1264</v>
      </c>
      <c r="J95" s="389" t="s">
        <v>1264</v>
      </c>
      <c r="K95" s="389" t="s">
        <v>1264</v>
      </c>
      <c r="L95" s="389" t="s">
        <v>1264</v>
      </c>
      <c r="M95" s="389" t="s">
        <v>1264</v>
      </c>
      <c r="N95" s="389" t="s">
        <v>1264</v>
      </c>
      <c r="O95" s="389" t="s">
        <v>1264</v>
      </c>
      <c r="P95" s="388"/>
      <c r="Q95" s="388">
        <v>10</v>
      </c>
    </row>
    <row r="96" spans="2:17" ht="15.8" customHeight="1">
      <c r="B96" s="388" t="s">
        <v>1525</v>
      </c>
      <c r="C96" s="388" t="s">
        <v>1526</v>
      </c>
      <c r="D96" s="388" t="s">
        <v>1527</v>
      </c>
      <c r="F96" s="389" t="s">
        <v>1264</v>
      </c>
      <c r="G96" s="389" t="s">
        <v>1264</v>
      </c>
      <c r="H96" s="389" t="s">
        <v>1264</v>
      </c>
      <c r="I96" s="389" t="s">
        <v>1264</v>
      </c>
      <c r="J96" s="389" t="s">
        <v>1264</v>
      </c>
      <c r="K96" s="389" t="s">
        <v>1264</v>
      </c>
      <c r="L96" s="389" t="s">
        <v>1264</v>
      </c>
      <c r="M96" s="389" t="s">
        <v>1264</v>
      </c>
      <c r="N96" s="389" t="s">
        <v>1264</v>
      </c>
      <c r="O96" s="389" t="s">
        <v>1264</v>
      </c>
      <c r="P96" s="388"/>
      <c r="Q96" s="388">
        <v>10</v>
      </c>
    </row>
    <row r="97" spans="2:17" ht="15.8" customHeight="1">
      <c r="B97" s="388" t="s">
        <v>1528</v>
      </c>
      <c r="C97" s="388" t="s">
        <v>1529</v>
      </c>
      <c r="D97" s="388" t="s">
        <v>1530</v>
      </c>
      <c r="F97" s="389" t="s">
        <v>1264</v>
      </c>
      <c r="G97" s="389" t="s">
        <v>1264</v>
      </c>
      <c r="H97" s="389" t="s">
        <v>1264</v>
      </c>
      <c r="I97" s="389" t="s">
        <v>1264</v>
      </c>
      <c r="J97" s="389" t="s">
        <v>1264</v>
      </c>
      <c r="K97" s="389" t="s">
        <v>1264</v>
      </c>
      <c r="L97" s="389" t="s">
        <v>1264</v>
      </c>
      <c r="M97" s="389" t="s">
        <v>1264</v>
      </c>
      <c r="N97" s="389" t="s">
        <v>1264</v>
      </c>
      <c r="O97" s="389" t="s">
        <v>1264</v>
      </c>
      <c r="P97" s="388"/>
      <c r="Q97" s="388">
        <v>10</v>
      </c>
    </row>
    <row r="98" spans="2:17" ht="15.8" customHeight="1">
      <c r="B98" s="388" t="s">
        <v>1531</v>
      </c>
      <c r="C98" s="388" t="s">
        <v>1532</v>
      </c>
      <c r="D98" s="388" t="s">
        <v>1533</v>
      </c>
      <c r="F98" s="389" t="s">
        <v>1264</v>
      </c>
      <c r="G98" s="389" t="s">
        <v>1264</v>
      </c>
      <c r="H98" s="389" t="s">
        <v>1264</v>
      </c>
      <c r="I98" s="389" t="s">
        <v>1264</v>
      </c>
      <c r="J98" s="389" t="s">
        <v>1264</v>
      </c>
      <c r="K98" s="389" t="s">
        <v>1264</v>
      </c>
      <c r="L98" s="389" t="s">
        <v>1264</v>
      </c>
      <c r="M98" s="389" t="s">
        <v>1264</v>
      </c>
      <c r="N98" s="389" t="s">
        <v>1264</v>
      </c>
      <c r="O98" s="389" t="s">
        <v>1264</v>
      </c>
      <c r="P98" s="388"/>
      <c r="Q98" s="388">
        <v>10</v>
      </c>
    </row>
    <row r="99" spans="2:17" ht="15.8" customHeight="1">
      <c r="B99" s="388" t="s">
        <v>1534</v>
      </c>
      <c r="C99" s="388" t="s">
        <v>1535</v>
      </c>
      <c r="D99" s="388" t="s">
        <v>1536</v>
      </c>
      <c r="F99" s="389" t="s">
        <v>1264</v>
      </c>
      <c r="G99" s="389" t="s">
        <v>1264</v>
      </c>
      <c r="H99" s="389" t="s">
        <v>1264</v>
      </c>
      <c r="I99" s="389" t="s">
        <v>1264</v>
      </c>
      <c r="J99" s="389" t="s">
        <v>1264</v>
      </c>
      <c r="K99" s="389" t="s">
        <v>1264</v>
      </c>
      <c r="L99" s="389" t="s">
        <v>1264</v>
      </c>
      <c r="M99" s="389" t="s">
        <v>1264</v>
      </c>
      <c r="N99" s="389" t="s">
        <v>1264</v>
      </c>
      <c r="O99" s="389" t="s">
        <v>1264</v>
      </c>
      <c r="P99" s="388"/>
      <c r="Q99" s="388">
        <v>10</v>
      </c>
    </row>
    <row r="100" spans="2:17" ht="15.8" customHeight="1">
      <c r="B100" s="388" t="s">
        <v>1537</v>
      </c>
      <c r="C100" s="388" t="s">
        <v>1538</v>
      </c>
      <c r="D100" s="388" t="s">
        <v>1539</v>
      </c>
      <c r="F100" s="389" t="s">
        <v>1264</v>
      </c>
      <c r="G100" s="389" t="s">
        <v>1264</v>
      </c>
      <c r="H100" s="389" t="s">
        <v>1264</v>
      </c>
      <c r="I100" s="389" t="s">
        <v>1264</v>
      </c>
      <c r="J100" s="389" t="s">
        <v>1264</v>
      </c>
      <c r="K100" s="389" t="s">
        <v>1264</v>
      </c>
      <c r="L100" s="389" t="s">
        <v>1264</v>
      </c>
      <c r="M100" s="389" t="s">
        <v>1264</v>
      </c>
      <c r="N100" s="389" t="s">
        <v>1264</v>
      </c>
      <c r="O100" s="389" t="s">
        <v>1264</v>
      </c>
      <c r="P100" s="388"/>
      <c r="Q100" s="388">
        <v>10</v>
      </c>
    </row>
    <row r="101" spans="2:17" ht="15.8" customHeight="1">
      <c r="B101" s="388" t="s">
        <v>1540</v>
      </c>
      <c r="C101" s="388" t="s">
        <v>1541</v>
      </c>
      <c r="D101" s="388" t="s">
        <v>1542</v>
      </c>
      <c r="F101" s="389" t="s">
        <v>1264</v>
      </c>
      <c r="G101" s="389" t="s">
        <v>1264</v>
      </c>
      <c r="H101" s="389" t="s">
        <v>1264</v>
      </c>
      <c r="I101" s="389" t="s">
        <v>1264</v>
      </c>
      <c r="J101" s="389" t="s">
        <v>1264</v>
      </c>
      <c r="K101" s="389" t="s">
        <v>1264</v>
      </c>
      <c r="L101" s="389" t="s">
        <v>1264</v>
      </c>
      <c r="M101" s="389" t="s">
        <v>1264</v>
      </c>
      <c r="N101" s="389" t="s">
        <v>1264</v>
      </c>
      <c r="O101" s="389" t="s">
        <v>1264</v>
      </c>
      <c r="P101" s="388"/>
      <c r="Q101" s="388">
        <v>10</v>
      </c>
    </row>
    <row r="102" spans="2:17" ht="15.8" customHeight="1">
      <c r="B102" s="388" t="s">
        <v>1543</v>
      </c>
      <c r="C102" s="388" t="s">
        <v>1544</v>
      </c>
      <c r="D102" s="388" t="s">
        <v>1545</v>
      </c>
      <c r="F102" s="389" t="s">
        <v>1264</v>
      </c>
      <c r="G102" s="389" t="s">
        <v>1264</v>
      </c>
      <c r="H102" s="389" t="s">
        <v>1264</v>
      </c>
      <c r="I102" s="389" t="s">
        <v>1264</v>
      </c>
      <c r="J102" s="389" t="s">
        <v>1264</v>
      </c>
      <c r="K102" s="389" t="s">
        <v>1264</v>
      </c>
      <c r="L102" s="389" t="s">
        <v>1264</v>
      </c>
      <c r="M102" s="389" t="s">
        <v>1264</v>
      </c>
      <c r="N102" s="389" t="s">
        <v>1264</v>
      </c>
      <c r="O102" s="389" t="s">
        <v>1264</v>
      </c>
      <c r="P102" s="388"/>
      <c r="Q102" s="388">
        <v>10</v>
      </c>
    </row>
    <row r="103" spans="2:17" ht="15.8" customHeight="1">
      <c r="B103" s="388" t="s">
        <v>1546</v>
      </c>
      <c r="C103" s="388" t="s">
        <v>1547</v>
      </c>
      <c r="D103" s="388" t="s">
        <v>1548</v>
      </c>
      <c r="F103" s="389" t="s">
        <v>1264</v>
      </c>
      <c r="G103" s="389" t="s">
        <v>1264</v>
      </c>
      <c r="H103" s="389" t="s">
        <v>1264</v>
      </c>
      <c r="I103" s="389" t="s">
        <v>1264</v>
      </c>
      <c r="J103" s="389" t="s">
        <v>1264</v>
      </c>
      <c r="K103" s="389" t="s">
        <v>1264</v>
      </c>
      <c r="L103" s="389" t="s">
        <v>1264</v>
      </c>
      <c r="M103" s="389" t="s">
        <v>1264</v>
      </c>
      <c r="N103" s="389" t="s">
        <v>1264</v>
      </c>
      <c r="O103" s="389" t="s">
        <v>1264</v>
      </c>
      <c r="P103" s="388"/>
      <c r="Q103" s="388">
        <v>10</v>
      </c>
    </row>
    <row r="104" spans="2:17" ht="15.8" customHeight="1">
      <c r="B104" s="388" t="s">
        <v>1549</v>
      </c>
      <c r="C104" s="388" t="s">
        <v>1550</v>
      </c>
      <c r="D104" s="388" t="s">
        <v>1551</v>
      </c>
      <c r="F104" s="389" t="s">
        <v>1264</v>
      </c>
      <c r="G104" s="389" t="s">
        <v>1264</v>
      </c>
      <c r="H104" s="389" t="s">
        <v>1264</v>
      </c>
      <c r="I104" s="389" t="s">
        <v>1264</v>
      </c>
      <c r="J104" s="389" t="s">
        <v>1264</v>
      </c>
      <c r="K104" s="389" t="s">
        <v>1264</v>
      </c>
      <c r="L104" s="389" t="s">
        <v>1264</v>
      </c>
      <c r="M104" s="389" t="s">
        <v>1264</v>
      </c>
      <c r="N104" s="389" t="s">
        <v>1264</v>
      </c>
      <c r="O104" s="389" t="s">
        <v>1264</v>
      </c>
      <c r="P104" s="388"/>
      <c r="Q104" s="388">
        <v>10</v>
      </c>
    </row>
    <row r="105" spans="2:17" ht="15.8" customHeight="1">
      <c r="B105" s="388" t="s">
        <v>1552</v>
      </c>
      <c r="C105" s="388" t="s">
        <v>1553</v>
      </c>
      <c r="D105" s="388" t="s">
        <v>1554</v>
      </c>
      <c r="F105" s="389" t="s">
        <v>1264</v>
      </c>
      <c r="G105" s="389" t="s">
        <v>1264</v>
      </c>
      <c r="H105" s="389" t="s">
        <v>1264</v>
      </c>
      <c r="I105" s="389" t="s">
        <v>1264</v>
      </c>
      <c r="J105" s="389" t="s">
        <v>1264</v>
      </c>
      <c r="K105" s="389" t="s">
        <v>1264</v>
      </c>
      <c r="L105" s="389" t="s">
        <v>1264</v>
      </c>
      <c r="M105" s="389" t="s">
        <v>1264</v>
      </c>
      <c r="N105" s="389" t="s">
        <v>1264</v>
      </c>
      <c r="O105" s="389" t="s">
        <v>1264</v>
      </c>
      <c r="P105" s="388"/>
      <c r="Q105" s="388">
        <v>10</v>
      </c>
    </row>
    <row r="106" spans="2:17" ht="15.8" customHeight="1">
      <c r="B106" s="388" t="s">
        <v>1555</v>
      </c>
      <c r="C106" s="388" t="s">
        <v>1556</v>
      </c>
      <c r="D106" s="388" t="s">
        <v>1557</v>
      </c>
      <c r="F106" s="389" t="s">
        <v>1264</v>
      </c>
      <c r="G106" s="389" t="s">
        <v>1264</v>
      </c>
      <c r="H106" s="389" t="s">
        <v>1264</v>
      </c>
      <c r="I106" s="389" t="s">
        <v>1264</v>
      </c>
      <c r="J106" s="389" t="s">
        <v>1264</v>
      </c>
      <c r="K106" s="389" t="s">
        <v>1264</v>
      </c>
      <c r="L106" s="389" t="s">
        <v>1264</v>
      </c>
      <c r="M106" s="389" t="s">
        <v>1264</v>
      </c>
      <c r="N106" s="389" t="s">
        <v>1264</v>
      </c>
      <c r="O106" s="389" t="s">
        <v>1264</v>
      </c>
      <c r="P106" s="388"/>
      <c r="Q106" s="388">
        <v>10</v>
      </c>
    </row>
    <row r="107" spans="2:17" ht="15.8" customHeight="1">
      <c r="B107" s="388" t="s">
        <v>1558</v>
      </c>
      <c r="C107" s="388" t="s">
        <v>1559</v>
      </c>
      <c r="D107" s="388" t="s">
        <v>1560</v>
      </c>
      <c r="F107" s="389" t="s">
        <v>1264</v>
      </c>
      <c r="G107" s="389" t="s">
        <v>1264</v>
      </c>
      <c r="H107" s="389" t="s">
        <v>1263</v>
      </c>
      <c r="I107" s="389" t="s">
        <v>1263</v>
      </c>
      <c r="J107" s="389" t="s">
        <v>1263</v>
      </c>
      <c r="K107" s="389" t="s">
        <v>1264</v>
      </c>
      <c r="L107" s="389" t="s">
        <v>1264</v>
      </c>
      <c r="M107" s="389" t="s">
        <v>1263</v>
      </c>
      <c r="N107" s="389" t="s">
        <v>1264</v>
      </c>
      <c r="O107" s="389" t="s">
        <v>1264</v>
      </c>
      <c r="P107" s="388"/>
      <c r="Q107" s="388">
        <v>6</v>
      </c>
    </row>
    <row r="108" spans="2:17" ht="15.8" customHeight="1">
      <c r="B108" s="388" t="s">
        <v>1561</v>
      </c>
      <c r="C108" s="388" t="s">
        <v>1562</v>
      </c>
      <c r="D108" s="388" t="s">
        <v>1563</v>
      </c>
      <c r="F108" s="389" t="s">
        <v>1263</v>
      </c>
      <c r="G108" s="389" t="s">
        <v>1264</v>
      </c>
      <c r="H108" s="389" t="s">
        <v>1263</v>
      </c>
      <c r="I108" s="389" t="s">
        <v>1264</v>
      </c>
      <c r="J108" s="389" t="s">
        <v>1263</v>
      </c>
      <c r="K108" s="389" t="s">
        <v>1264</v>
      </c>
      <c r="L108" s="389" t="s">
        <v>1264</v>
      </c>
      <c r="M108" s="389" t="s">
        <v>1263</v>
      </c>
      <c r="N108" s="389" t="s">
        <v>1264</v>
      </c>
      <c r="O108" s="389" t="s">
        <v>1264</v>
      </c>
      <c r="P108" s="388"/>
      <c r="Q108" s="388">
        <v>6</v>
      </c>
    </row>
    <row r="109" spans="2:17" ht="15.8" customHeight="1">
      <c r="B109" s="388" t="s">
        <v>1564</v>
      </c>
      <c r="C109" s="388" t="s">
        <v>1565</v>
      </c>
      <c r="D109" s="388" t="s">
        <v>1566</v>
      </c>
      <c r="F109" s="389" t="s">
        <v>1264</v>
      </c>
      <c r="G109" s="389" t="s">
        <v>1264</v>
      </c>
      <c r="H109" s="389" t="s">
        <v>1264</v>
      </c>
      <c r="I109" s="389" t="s">
        <v>1264</v>
      </c>
      <c r="J109" s="389" t="s">
        <v>1264</v>
      </c>
      <c r="K109" s="389" t="s">
        <v>1264</v>
      </c>
      <c r="L109" s="389" t="s">
        <v>1264</v>
      </c>
      <c r="M109" s="389" t="s">
        <v>1264</v>
      </c>
      <c r="N109" s="389" t="s">
        <v>1264</v>
      </c>
      <c r="O109" s="389" t="s">
        <v>1264</v>
      </c>
      <c r="P109" s="388"/>
      <c r="Q109" s="388">
        <v>10</v>
      </c>
    </row>
    <row r="110" spans="2:17" ht="15.8" customHeight="1">
      <c r="B110" s="388" t="s">
        <v>1567</v>
      </c>
      <c r="C110" s="388" t="s">
        <v>1568</v>
      </c>
      <c r="D110" s="388" t="s">
        <v>1569</v>
      </c>
      <c r="F110" s="389" t="s">
        <v>1264</v>
      </c>
      <c r="G110" s="389" t="s">
        <v>1264</v>
      </c>
      <c r="H110" s="389" t="s">
        <v>1264</v>
      </c>
      <c r="I110" s="389" t="s">
        <v>1264</v>
      </c>
      <c r="J110" s="389" t="s">
        <v>1264</v>
      </c>
      <c r="K110" s="389" t="s">
        <v>1264</v>
      </c>
      <c r="L110" s="389" t="s">
        <v>1264</v>
      </c>
      <c r="M110" s="389" t="s">
        <v>1264</v>
      </c>
      <c r="N110" s="389" t="s">
        <v>1264</v>
      </c>
      <c r="O110" s="389" t="s">
        <v>1264</v>
      </c>
      <c r="P110" s="388"/>
      <c r="Q110" s="388">
        <v>10</v>
      </c>
    </row>
    <row r="111" spans="2:17" ht="15.8" customHeight="1">
      <c r="B111" s="388" t="s">
        <v>1570</v>
      </c>
      <c r="C111" s="388" t="s">
        <v>1571</v>
      </c>
      <c r="D111" s="388" t="s">
        <v>1572</v>
      </c>
      <c r="F111" s="389" t="s">
        <v>1264</v>
      </c>
      <c r="G111" s="389" t="s">
        <v>1264</v>
      </c>
      <c r="H111" s="389" t="s">
        <v>1264</v>
      </c>
      <c r="I111" s="389" t="s">
        <v>1264</v>
      </c>
      <c r="J111" s="389" t="s">
        <v>1264</v>
      </c>
      <c r="K111" s="389" t="s">
        <v>1264</v>
      </c>
      <c r="L111" s="389" t="s">
        <v>1264</v>
      </c>
      <c r="M111" s="389" t="s">
        <v>1264</v>
      </c>
      <c r="N111" s="389" t="s">
        <v>1264</v>
      </c>
      <c r="O111" s="389" t="s">
        <v>1264</v>
      </c>
      <c r="P111" s="388"/>
      <c r="Q111" s="388">
        <v>10</v>
      </c>
    </row>
    <row r="112" spans="2:17" ht="15.8" customHeight="1">
      <c r="B112" s="388" t="s">
        <v>1573</v>
      </c>
      <c r="C112" s="388" t="s">
        <v>1574</v>
      </c>
      <c r="D112" s="388" t="s">
        <v>1575</v>
      </c>
      <c r="F112" s="389" t="s">
        <v>1264</v>
      </c>
      <c r="G112" s="389" t="s">
        <v>1264</v>
      </c>
      <c r="H112" s="389" t="s">
        <v>1264</v>
      </c>
      <c r="I112" s="389" t="s">
        <v>1264</v>
      </c>
      <c r="J112" s="389" t="s">
        <v>1264</v>
      </c>
      <c r="K112" s="389" t="s">
        <v>1264</v>
      </c>
      <c r="L112" s="389" t="s">
        <v>1264</v>
      </c>
      <c r="M112" s="389" t="s">
        <v>1264</v>
      </c>
      <c r="N112" s="389" t="s">
        <v>1264</v>
      </c>
      <c r="O112" s="389" t="s">
        <v>1264</v>
      </c>
      <c r="P112" s="388"/>
      <c r="Q112" s="388">
        <v>10</v>
      </c>
    </row>
    <row r="113" spans="2:17" ht="15.8" customHeight="1">
      <c r="B113" s="388" t="s">
        <v>1576</v>
      </c>
      <c r="C113" s="388" t="s">
        <v>1577</v>
      </c>
      <c r="D113" s="388" t="s">
        <v>1578</v>
      </c>
      <c r="F113" s="389" t="s">
        <v>1264</v>
      </c>
      <c r="G113" s="389" t="s">
        <v>1264</v>
      </c>
      <c r="H113" s="389" t="s">
        <v>1264</v>
      </c>
      <c r="I113" s="389" t="s">
        <v>1264</v>
      </c>
      <c r="J113" s="389" t="s">
        <v>1264</v>
      </c>
      <c r="K113" s="389" t="s">
        <v>1264</v>
      </c>
      <c r="L113" s="389" t="s">
        <v>1264</v>
      </c>
      <c r="M113" s="389" t="s">
        <v>1264</v>
      </c>
      <c r="N113" s="389" t="s">
        <v>1264</v>
      </c>
      <c r="O113" s="389" t="s">
        <v>1264</v>
      </c>
      <c r="P113" s="388"/>
      <c r="Q113" s="388">
        <v>10</v>
      </c>
    </row>
    <row r="114" spans="2:17" ht="15.8" customHeight="1">
      <c r="B114" s="388" t="s">
        <v>1579</v>
      </c>
      <c r="C114" s="388" t="s">
        <v>1580</v>
      </c>
      <c r="D114" s="388" t="s">
        <v>1581</v>
      </c>
      <c r="F114" s="389" t="s">
        <v>1264</v>
      </c>
      <c r="G114" s="389" t="s">
        <v>1264</v>
      </c>
      <c r="H114" s="389" t="s">
        <v>1264</v>
      </c>
      <c r="I114" s="389" t="s">
        <v>1263</v>
      </c>
      <c r="J114" s="389" t="s">
        <v>1263</v>
      </c>
      <c r="K114" s="389" t="s">
        <v>1264</v>
      </c>
      <c r="L114" s="389" t="s">
        <v>1264</v>
      </c>
      <c r="M114" s="389" t="s">
        <v>1263</v>
      </c>
      <c r="N114" s="389" t="s">
        <v>1264</v>
      </c>
      <c r="O114" s="389" t="s">
        <v>1264</v>
      </c>
      <c r="P114" s="388"/>
      <c r="Q114" s="388">
        <v>7</v>
      </c>
    </row>
    <row r="115" spans="2:17" ht="15.8" customHeight="1">
      <c r="B115" s="388" t="s">
        <v>1582</v>
      </c>
      <c r="C115" s="388" t="s">
        <v>1583</v>
      </c>
      <c r="D115" s="388" t="s">
        <v>1584</v>
      </c>
      <c r="F115" s="389" t="s">
        <v>1264</v>
      </c>
      <c r="G115" s="389" t="s">
        <v>1264</v>
      </c>
      <c r="H115" s="389" t="s">
        <v>1264</v>
      </c>
      <c r="I115" s="389" t="s">
        <v>1264</v>
      </c>
      <c r="J115" s="389" t="s">
        <v>1264</v>
      </c>
      <c r="K115" s="389" t="s">
        <v>1264</v>
      </c>
      <c r="L115" s="389" t="s">
        <v>1264</v>
      </c>
      <c r="M115" s="389" t="s">
        <v>1264</v>
      </c>
      <c r="N115" s="389" t="s">
        <v>1264</v>
      </c>
      <c r="O115" s="389" t="s">
        <v>1264</v>
      </c>
      <c r="P115" s="388"/>
      <c r="Q115" s="388">
        <v>10</v>
      </c>
    </row>
    <row r="116" spans="2:17" ht="15.8" customHeight="1">
      <c r="B116" s="388" t="s">
        <v>1585</v>
      </c>
      <c r="C116" s="388" t="s">
        <v>1586</v>
      </c>
      <c r="D116" s="388" t="s">
        <v>1587</v>
      </c>
      <c r="F116" s="389" t="s">
        <v>1264</v>
      </c>
      <c r="G116" s="389" t="s">
        <v>1264</v>
      </c>
      <c r="H116" s="389" t="s">
        <v>1264</v>
      </c>
      <c r="I116" s="389" t="s">
        <v>1264</v>
      </c>
      <c r="J116" s="389" t="s">
        <v>1264</v>
      </c>
      <c r="K116" s="389" t="s">
        <v>1264</v>
      </c>
      <c r="L116" s="389" t="s">
        <v>1264</v>
      </c>
      <c r="M116" s="389" t="s">
        <v>1264</v>
      </c>
      <c r="N116" s="389" t="s">
        <v>1264</v>
      </c>
      <c r="O116" s="389" t="s">
        <v>1264</v>
      </c>
      <c r="P116" s="388"/>
      <c r="Q116" s="388">
        <v>10</v>
      </c>
    </row>
    <row r="117" spans="2:17" ht="15.8" customHeight="1">
      <c r="B117" s="388" t="s">
        <v>1588</v>
      </c>
      <c r="C117" s="388" t="s">
        <v>1589</v>
      </c>
      <c r="D117" s="388" t="s">
        <v>1590</v>
      </c>
      <c r="F117" s="389" t="s">
        <v>1264</v>
      </c>
      <c r="G117" s="389" t="s">
        <v>1264</v>
      </c>
      <c r="H117" s="389" t="s">
        <v>1264</v>
      </c>
      <c r="I117" s="389" t="s">
        <v>1264</v>
      </c>
      <c r="J117" s="389" t="s">
        <v>1264</v>
      </c>
      <c r="K117" s="389" t="s">
        <v>1264</v>
      </c>
      <c r="L117" s="389" t="s">
        <v>1264</v>
      </c>
      <c r="M117" s="389" t="s">
        <v>1264</v>
      </c>
      <c r="N117" s="389" t="s">
        <v>1264</v>
      </c>
      <c r="O117" s="389" t="s">
        <v>1264</v>
      </c>
      <c r="P117" s="388"/>
      <c r="Q117" s="388">
        <v>10</v>
      </c>
    </row>
    <row r="118" spans="2:17" ht="15.8" customHeight="1">
      <c r="B118" s="388" t="s">
        <v>1591</v>
      </c>
      <c r="C118" s="388" t="s">
        <v>1592</v>
      </c>
      <c r="D118" s="388" t="s">
        <v>1593</v>
      </c>
      <c r="F118" s="389" t="s">
        <v>1264</v>
      </c>
      <c r="G118" s="389" t="s">
        <v>1264</v>
      </c>
      <c r="H118" s="389" t="s">
        <v>1264</v>
      </c>
      <c r="I118" s="389" t="s">
        <v>1264</v>
      </c>
      <c r="J118" s="389" t="s">
        <v>1264</v>
      </c>
      <c r="K118" s="389" t="s">
        <v>1264</v>
      </c>
      <c r="L118" s="389" t="s">
        <v>1264</v>
      </c>
      <c r="M118" s="389" t="s">
        <v>1264</v>
      </c>
      <c r="N118" s="389" t="s">
        <v>1264</v>
      </c>
      <c r="O118" s="389" t="s">
        <v>1264</v>
      </c>
      <c r="P118" s="388"/>
      <c r="Q118" s="388">
        <v>10</v>
      </c>
    </row>
    <row r="119" spans="2:17" ht="15.8" customHeight="1">
      <c r="B119" s="388" t="s">
        <v>1594</v>
      </c>
      <c r="C119" s="388" t="s">
        <v>1595</v>
      </c>
      <c r="D119" s="388" t="s">
        <v>1596</v>
      </c>
      <c r="F119" s="389" t="s">
        <v>1264</v>
      </c>
      <c r="G119" s="389" t="s">
        <v>1264</v>
      </c>
      <c r="H119" s="389" t="s">
        <v>1264</v>
      </c>
      <c r="I119" s="389" t="s">
        <v>1264</v>
      </c>
      <c r="J119" s="389" t="s">
        <v>1264</v>
      </c>
      <c r="K119" s="389" t="s">
        <v>1264</v>
      </c>
      <c r="L119" s="389" t="s">
        <v>1264</v>
      </c>
      <c r="M119" s="389" t="s">
        <v>1264</v>
      </c>
      <c r="N119" s="389" t="s">
        <v>1264</v>
      </c>
      <c r="O119" s="389" t="s">
        <v>1264</v>
      </c>
      <c r="P119" s="388"/>
      <c r="Q119" s="388">
        <v>10</v>
      </c>
    </row>
    <row r="120" spans="2:17" ht="15.8" customHeight="1">
      <c r="B120" s="388" t="s">
        <v>1597</v>
      </c>
      <c r="C120" s="388" t="s">
        <v>1598</v>
      </c>
      <c r="D120" s="388" t="s">
        <v>1599</v>
      </c>
      <c r="F120" s="389" t="s">
        <v>1264</v>
      </c>
      <c r="G120" s="389" t="s">
        <v>1264</v>
      </c>
      <c r="H120" s="389" t="s">
        <v>1264</v>
      </c>
      <c r="I120" s="389" t="s">
        <v>1264</v>
      </c>
      <c r="J120" s="389" t="s">
        <v>1264</v>
      </c>
      <c r="K120" s="389" t="s">
        <v>1264</v>
      </c>
      <c r="L120" s="389" t="s">
        <v>1264</v>
      </c>
      <c r="M120" s="389" t="s">
        <v>1264</v>
      </c>
      <c r="N120" s="389" t="s">
        <v>1264</v>
      </c>
      <c r="O120" s="389" t="s">
        <v>1264</v>
      </c>
      <c r="P120" s="388"/>
      <c r="Q120" s="388">
        <v>10</v>
      </c>
    </row>
    <row r="121" spans="2:17" ht="15.8" customHeight="1">
      <c r="B121" s="388" t="s">
        <v>1600</v>
      </c>
      <c r="C121" s="388" t="s">
        <v>1601</v>
      </c>
      <c r="D121" s="388" t="s">
        <v>1602</v>
      </c>
      <c r="F121" s="389" t="s">
        <v>1264</v>
      </c>
      <c r="G121" s="389" t="s">
        <v>1264</v>
      </c>
      <c r="H121" s="389" t="s">
        <v>1264</v>
      </c>
      <c r="I121" s="389" t="s">
        <v>1264</v>
      </c>
      <c r="J121" s="389" t="s">
        <v>1264</v>
      </c>
      <c r="K121" s="389" t="s">
        <v>1264</v>
      </c>
      <c r="L121" s="389" t="s">
        <v>1264</v>
      </c>
      <c r="M121" s="389" t="s">
        <v>1264</v>
      </c>
      <c r="N121" s="389" t="s">
        <v>1264</v>
      </c>
      <c r="O121" s="389" t="s">
        <v>1264</v>
      </c>
      <c r="P121" s="388"/>
      <c r="Q121" s="388">
        <v>10</v>
      </c>
    </row>
    <row r="122" spans="2:17" ht="15.8" customHeight="1">
      <c r="B122" s="388" t="s">
        <v>1603</v>
      </c>
      <c r="C122" s="388" t="s">
        <v>1604</v>
      </c>
      <c r="D122" s="388" t="s">
        <v>1605</v>
      </c>
      <c r="F122" s="389" t="s">
        <v>1264</v>
      </c>
      <c r="G122" s="389" t="s">
        <v>1264</v>
      </c>
      <c r="H122" s="389" t="s">
        <v>1264</v>
      </c>
      <c r="I122" s="389" t="s">
        <v>1264</v>
      </c>
      <c r="J122" s="389" t="s">
        <v>1264</v>
      </c>
      <c r="K122" s="389" t="s">
        <v>1264</v>
      </c>
      <c r="L122" s="389" t="s">
        <v>1264</v>
      </c>
      <c r="M122" s="389" t="s">
        <v>1264</v>
      </c>
      <c r="N122" s="389" t="s">
        <v>1264</v>
      </c>
      <c r="O122" s="389" t="s">
        <v>1264</v>
      </c>
      <c r="P122" s="388"/>
      <c r="Q122" s="388">
        <v>10</v>
      </c>
    </row>
    <row r="123" spans="2:17" ht="15.8" customHeight="1">
      <c r="B123" s="388" t="s">
        <v>1606</v>
      </c>
      <c r="C123" s="388" t="s">
        <v>1607</v>
      </c>
      <c r="D123" s="388" t="s">
        <v>1608</v>
      </c>
      <c r="F123" s="389" t="s">
        <v>1264</v>
      </c>
      <c r="G123" s="389" t="s">
        <v>1264</v>
      </c>
      <c r="H123" s="389" t="s">
        <v>1264</v>
      </c>
      <c r="I123" s="389" t="s">
        <v>1264</v>
      </c>
      <c r="J123" s="389" t="s">
        <v>1264</v>
      </c>
      <c r="K123" s="389" t="s">
        <v>1264</v>
      </c>
      <c r="L123" s="389" t="s">
        <v>1264</v>
      </c>
      <c r="M123" s="389" t="s">
        <v>1264</v>
      </c>
      <c r="N123" s="389" t="s">
        <v>1264</v>
      </c>
      <c r="O123" s="389" t="s">
        <v>1264</v>
      </c>
      <c r="P123" s="388"/>
      <c r="Q123" s="388">
        <v>10</v>
      </c>
    </row>
    <row r="124" spans="2:17" ht="15.8" customHeight="1">
      <c r="B124" s="388" t="s">
        <v>1609</v>
      </c>
      <c r="C124" s="388" t="s">
        <v>1610</v>
      </c>
      <c r="D124" s="388" t="s">
        <v>1611</v>
      </c>
      <c r="F124" s="389" t="s">
        <v>1264</v>
      </c>
      <c r="G124" s="389" t="s">
        <v>1264</v>
      </c>
      <c r="H124" s="389" t="s">
        <v>1264</v>
      </c>
      <c r="I124" s="389" t="s">
        <v>1264</v>
      </c>
      <c r="J124" s="389" t="s">
        <v>1264</v>
      </c>
      <c r="K124" s="389" t="s">
        <v>1264</v>
      </c>
      <c r="L124" s="389" t="s">
        <v>1264</v>
      </c>
      <c r="M124" s="389" t="s">
        <v>1264</v>
      </c>
      <c r="N124" s="389" t="s">
        <v>1264</v>
      </c>
      <c r="O124" s="389" t="s">
        <v>1264</v>
      </c>
      <c r="P124" s="388"/>
      <c r="Q124" s="388">
        <v>10</v>
      </c>
    </row>
    <row r="125" spans="2:17" ht="15.8" customHeight="1">
      <c r="B125" s="388" t="s">
        <v>1612</v>
      </c>
      <c r="C125" s="388" t="s">
        <v>1613</v>
      </c>
      <c r="D125" s="388" t="s">
        <v>1614</v>
      </c>
      <c r="F125" s="389" t="s">
        <v>1264</v>
      </c>
      <c r="G125" s="389" t="s">
        <v>1264</v>
      </c>
      <c r="H125" s="389" t="s">
        <v>1264</v>
      </c>
      <c r="I125" s="389" t="s">
        <v>1264</v>
      </c>
      <c r="J125" s="389" t="s">
        <v>1264</v>
      </c>
      <c r="K125" s="389" t="s">
        <v>1264</v>
      </c>
      <c r="L125" s="389" t="s">
        <v>1264</v>
      </c>
      <c r="M125" s="389" t="s">
        <v>1264</v>
      </c>
      <c r="N125" s="389" t="s">
        <v>1264</v>
      </c>
      <c r="O125" s="389" t="s">
        <v>1264</v>
      </c>
      <c r="P125" s="388"/>
      <c r="Q125" s="388">
        <v>10</v>
      </c>
    </row>
    <row r="126" spans="2:17" ht="15.8" customHeight="1">
      <c r="B126" s="388" t="s">
        <v>1615</v>
      </c>
      <c r="C126" s="388" t="s">
        <v>1616</v>
      </c>
      <c r="D126" s="388" t="s">
        <v>1617</v>
      </c>
      <c r="F126" s="389" t="s">
        <v>1264</v>
      </c>
      <c r="G126" s="389" t="s">
        <v>1264</v>
      </c>
      <c r="H126" s="389" t="s">
        <v>1264</v>
      </c>
      <c r="I126" s="389" t="s">
        <v>1264</v>
      </c>
      <c r="J126" s="389" t="s">
        <v>1264</v>
      </c>
      <c r="K126" s="389" t="s">
        <v>1264</v>
      </c>
      <c r="L126" s="389" t="s">
        <v>1264</v>
      </c>
      <c r="M126" s="389" t="s">
        <v>1264</v>
      </c>
      <c r="N126" s="389" t="s">
        <v>1264</v>
      </c>
      <c r="O126" s="389" t="s">
        <v>1264</v>
      </c>
      <c r="P126" s="388"/>
      <c r="Q126" s="388">
        <v>10</v>
      </c>
    </row>
    <row r="127" spans="2:17" ht="15.8" customHeight="1">
      <c r="B127" s="388" t="s">
        <v>1618</v>
      </c>
      <c r="C127" s="388" t="s">
        <v>1619</v>
      </c>
      <c r="D127" s="388" t="s">
        <v>1620</v>
      </c>
      <c r="F127" s="389" t="s">
        <v>1263</v>
      </c>
      <c r="G127" s="389" t="s">
        <v>1264</v>
      </c>
      <c r="H127" s="389" t="s">
        <v>1264</v>
      </c>
      <c r="I127" s="389" t="s">
        <v>1264</v>
      </c>
      <c r="J127" s="389" t="s">
        <v>1263</v>
      </c>
      <c r="K127" s="389" t="s">
        <v>1263</v>
      </c>
      <c r="L127" s="389" t="s">
        <v>1264</v>
      </c>
      <c r="M127" s="389" t="s">
        <v>1264</v>
      </c>
      <c r="N127" s="389" t="s">
        <v>1263</v>
      </c>
      <c r="O127" s="389" t="s">
        <v>1264</v>
      </c>
      <c r="P127" s="388"/>
      <c r="Q127" s="388">
        <v>6</v>
      </c>
    </row>
    <row r="128" spans="2:17" ht="15.8" customHeight="1">
      <c r="B128" s="388" t="s">
        <v>1621</v>
      </c>
      <c r="C128" s="388" t="s">
        <v>1622</v>
      </c>
      <c r="D128" s="388" t="s">
        <v>1623</v>
      </c>
      <c r="F128" s="389" t="s">
        <v>1264</v>
      </c>
      <c r="G128" s="389" t="s">
        <v>1264</v>
      </c>
      <c r="H128" s="389" t="s">
        <v>1264</v>
      </c>
      <c r="I128" s="389" t="s">
        <v>1264</v>
      </c>
      <c r="J128" s="389" t="s">
        <v>1264</v>
      </c>
      <c r="K128" s="389" t="s">
        <v>1264</v>
      </c>
      <c r="L128" s="389" t="s">
        <v>1264</v>
      </c>
      <c r="M128" s="389" t="s">
        <v>1264</v>
      </c>
      <c r="N128" s="389" t="s">
        <v>1264</v>
      </c>
      <c r="O128" s="389" t="s">
        <v>1264</v>
      </c>
      <c r="P128" s="388"/>
      <c r="Q128" s="388">
        <v>10</v>
      </c>
    </row>
    <row r="129" spans="2:17" ht="15.8" customHeight="1">
      <c r="B129" s="388" t="s">
        <v>1624</v>
      </c>
      <c r="C129" s="388" t="s">
        <v>1625</v>
      </c>
      <c r="D129" s="388" t="s">
        <v>1626</v>
      </c>
      <c r="F129" s="389" t="s">
        <v>1264</v>
      </c>
      <c r="G129" s="389" t="s">
        <v>1264</v>
      </c>
      <c r="H129" s="389" t="s">
        <v>1264</v>
      </c>
      <c r="I129" s="389" t="s">
        <v>1264</v>
      </c>
      <c r="J129" s="389" t="s">
        <v>1264</v>
      </c>
      <c r="K129" s="389" t="s">
        <v>1264</v>
      </c>
      <c r="L129" s="389" t="s">
        <v>1264</v>
      </c>
      <c r="M129" s="389" t="s">
        <v>1264</v>
      </c>
      <c r="N129" s="389" t="s">
        <v>1264</v>
      </c>
      <c r="O129" s="389" t="s">
        <v>1264</v>
      </c>
      <c r="P129" s="388"/>
      <c r="Q129" s="388">
        <v>10</v>
      </c>
    </row>
    <row r="130" spans="2:17" ht="15.8" customHeight="1">
      <c r="B130" s="388" t="s">
        <v>1627</v>
      </c>
      <c r="C130" s="388" t="s">
        <v>1628</v>
      </c>
      <c r="D130" s="388" t="s">
        <v>1629</v>
      </c>
      <c r="F130" s="389" t="s">
        <v>1264</v>
      </c>
      <c r="G130" s="389" t="s">
        <v>1264</v>
      </c>
      <c r="H130" s="389" t="s">
        <v>1264</v>
      </c>
      <c r="I130" s="389" t="s">
        <v>1264</v>
      </c>
      <c r="J130" s="389" t="s">
        <v>1264</v>
      </c>
      <c r="K130" s="389" t="s">
        <v>1264</v>
      </c>
      <c r="L130" s="389" t="s">
        <v>1264</v>
      </c>
      <c r="M130" s="389" t="s">
        <v>1264</v>
      </c>
      <c r="N130" s="389" t="s">
        <v>1264</v>
      </c>
      <c r="O130" s="389" t="s">
        <v>1264</v>
      </c>
      <c r="P130" s="388"/>
      <c r="Q130" s="388">
        <v>10</v>
      </c>
    </row>
    <row r="131" spans="2:17" ht="15.8" customHeight="1">
      <c r="B131" s="388" t="s">
        <v>1630</v>
      </c>
      <c r="C131" s="388" t="s">
        <v>1631</v>
      </c>
      <c r="D131" s="388" t="s">
        <v>1632</v>
      </c>
      <c r="F131" s="389" t="s">
        <v>1264</v>
      </c>
      <c r="G131" s="389" t="s">
        <v>1264</v>
      </c>
      <c r="H131" s="389" t="s">
        <v>1264</v>
      </c>
      <c r="I131" s="389" t="s">
        <v>1264</v>
      </c>
      <c r="J131" s="389" t="s">
        <v>1264</v>
      </c>
      <c r="K131" s="389" t="s">
        <v>1264</v>
      </c>
      <c r="L131" s="389" t="s">
        <v>1264</v>
      </c>
      <c r="M131" s="389" t="s">
        <v>1264</v>
      </c>
      <c r="N131" s="389" t="s">
        <v>1264</v>
      </c>
      <c r="O131" s="389" t="s">
        <v>1264</v>
      </c>
      <c r="P131" s="388"/>
      <c r="Q131" s="388">
        <v>10</v>
      </c>
    </row>
    <row r="132" spans="2:17" ht="15.8" customHeight="1">
      <c r="B132" s="388" t="s">
        <v>1633</v>
      </c>
      <c r="C132" s="388" t="s">
        <v>1634</v>
      </c>
      <c r="D132" s="388" t="s">
        <v>1635</v>
      </c>
      <c r="F132" s="389" t="s">
        <v>1264</v>
      </c>
      <c r="G132" s="389" t="s">
        <v>1264</v>
      </c>
      <c r="H132" s="389" t="s">
        <v>1264</v>
      </c>
      <c r="I132" s="389" t="s">
        <v>1264</v>
      </c>
      <c r="J132" s="389" t="s">
        <v>1264</v>
      </c>
      <c r="K132" s="389" t="s">
        <v>1264</v>
      </c>
      <c r="L132" s="389" t="s">
        <v>1264</v>
      </c>
      <c r="M132" s="389" t="s">
        <v>1264</v>
      </c>
      <c r="N132" s="389" t="s">
        <v>1264</v>
      </c>
      <c r="O132" s="389" t="s">
        <v>1264</v>
      </c>
      <c r="P132" s="388"/>
      <c r="Q132" s="388">
        <v>10</v>
      </c>
    </row>
    <row r="133" spans="2:17" ht="15.8" customHeight="1">
      <c r="B133" s="388" t="s">
        <v>1636</v>
      </c>
      <c r="C133" s="388" t="s">
        <v>1637</v>
      </c>
      <c r="D133" s="388" t="s">
        <v>1638</v>
      </c>
      <c r="F133" s="389" t="s">
        <v>1264</v>
      </c>
      <c r="G133" s="389" t="s">
        <v>1264</v>
      </c>
      <c r="H133" s="389" t="s">
        <v>1264</v>
      </c>
      <c r="I133" s="389" t="s">
        <v>1264</v>
      </c>
      <c r="J133" s="389" t="s">
        <v>1264</v>
      </c>
      <c r="K133" s="389" t="s">
        <v>1264</v>
      </c>
      <c r="L133" s="389" t="s">
        <v>1264</v>
      </c>
      <c r="M133" s="389" t="s">
        <v>1264</v>
      </c>
      <c r="N133" s="389" t="s">
        <v>1264</v>
      </c>
      <c r="O133" s="389" t="s">
        <v>1264</v>
      </c>
      <c r="P133" s="388"/>
      <c r="Q133" s="388">
        <v>10</v>
      </c>
    </row>
    <row r="134" spans="2:17" ht="15.8" customHeight="1">
      <c r="B134" s="388" t="s">
        <v>1639</v>
      </c>
      <c r="C134" s="388" t="s">
        <v>1640</v>
      </c>
      <c r="D134" s="388" t="s">
        <v>1641</v>
      </c>
      <c r="F134" s="389" t="s">
        <v>1264</v>
      </c>
      <c r="G134" s="389" t="s">
        <v>1264</v>
      </c>
      <c r="H134" s="389" t="s">
        <v>1264</v>
      </c>
      <c r="I134" s="389" t="s">
        <v>1264</v>
      </c>
      <c r="J134" s="389" t="s">
        <v>1264</v>
      </c>
      <c r="K134" s="389" t="s">
        <v>1264</v>
      </c>
      <c r="L134" s="389" t="s">
        <v>1264</v>
      </c>
      <c r="M134" s="389" t="s">
        <v>1264</v>
      </c>
      <c r="N134" s="389" t="s">
        <v>1264</v>
      </c>
      <c r="O134" s="389" t="s">
        <v>1264</v>
      </c>
      <c r="P134" s="388"/>
      <c r="Q134" s="388">
        <v>10</v>
      </c>
    </row>
    <row r="135" spans="2:17" ht="15.8" customHeight="1">
      <c r="B135" s="388" t="s">
        <v>1642</v>
      </c>
      <c r="C135" s="388" t="s">
        <v>1643</v>
      </c>
      <c r="D135" s="388" t="s">
        <v>1644</v>
      </c>
      <c r="F135" s="389" t="s">
        <v>1264</v>
      </c>
      <c r="G135" s="389" t="s">
        <v>1264</v>
      </c>
      <c r="H135" s="389" t="s">
        <v>1264</v>
      </c>
      <c r="I135" s="389" t="s">
        <v>1264</v>
      </c>
      <c r="J135" s="389" t="s">
        <v>1264</v>
      </c>
      <c r="K135" s="389" t="s">
        <v>1264</v>
      </c>
      <c r="L135" s="389" t="s">
        <v>1264</v>
      </c>
      <c r="M135" s="389" t="s">
        <v>1264</v>
      </c>
      <c r="N135" s="389" t="s">
        <v>1264</v>
      </c>
      <c r="O135" s="389" t="s">
        <v>1264</v>
      </c>
      <c r="P135" s="388"/>
      <c r="Q135" s="388">
        <v>10</v>
      </c>
    </row>
    <row r="136" spans="2:17" ht="15.8" customHeight="1">
      <c r="B136" s="388" t="s">
        <v>1645</v>
      </c>
      <c r="C136" s="388" t="s">
        <v>1646</v>
      </c>
      <c r="D136" s="388" t="s">
        <v>1647</v>
      </c>
      <c r="F136" s="389" t="s">
        <v>1264</v>
      </c>
      <c r="G136" s="389" t="s">
        <v>1264</v>
      </c>
      <c r="H136" s="389" t="s">
        <v>1264</v>
      </c>
      <c r="I136" s="389" t="s">
        <v>1264</v>
      </c>
      <c r="J136" s="389" t="s">
        <v>1264</v>
      </c>
      <c r="K136" s="389" t="s">
        <v>1264</v>
      </c>
      <c r="L136" s="389" t="s">
        <v>1264</v>
      </c>
      <c r="M136" s="389" t="s">
        <v>1264</v>
      </c>
      <c r="N136" s="389" t="s">
        <v>1264</v>
      </c>
      <c r="O136" s="389" t="s">
        <v>1264</v>
      </c>
      <c r="P136" s="388"/>
      <c r="Q136" s="388">
        <v>10</v>
      </c>
    </row>
    <row r="137" spans="2:17" ht="15.8" customHeight="1">
      <c r="B137" s="388" t="s">
        <v>1648</v>
      </c>
      <c r="C137" s="388" t="s">
        <v>1649</v>
      </c>
      <c r="D137" s="388" t="s">
        <v>1650</v>
      </c>
      <c r="F137" s="389" t="s">
        <v>1264</v>
      </c>
      <c r="G137" s="389" t="s">
        <v>1264</v>
      </c>
      <c r="H137" s="389" t="s">
        <v>1264</v>
      </c>
      <c r="I137" s="389" t="s">
        <v>1264</v>
      </c>
      <c r="J137" s="389" t="s">
        <v>1264</v>
      </c>
      <c r="K137" s="389" t="s">
        <v>1264</v>
      </c>
      <c r="L137" s="389" t="s">
        <v>1264</v>
      </c>
      <c r="M137" s="389" t="s">
        <v>1264</v>
      </c>
      <c r="N137" s="389" t="s">
        <v>1264</v>
      </c>
      <c r="O137" s="389" t="s">
        <v>1264</v>
      </c>
      <c r="P137" s="388"/>
      <c r="Q137" s="388">
        <v>10</v>
      </c>
    </row>
    <row r="138" spans="2:17" ht="15.8" customHeight="1">
      <c r="B138" s="388" t="s">
        <v>1651</v>
      </c>
      <c r="C138" s="388" t="s">
        <v>1652</v>
      </c>
      <c r="D138" s="388" t="s">
        <v>1653</v>
      </c>
      <c r="F138" s="389" t="s">
        <v>1264</v>
      </c>
      <c r="G138" s="389" t="s">
        <v>1264</v>
      </c>
      <c r="H138" s="389" t="s">
        <v>1264</v>
      </c>
      <c r="I138" s="389" t="s">
        <v>1264</v>
      </c>
      <c r="J138" s="389" t="s">
        <v>1264</v>
      </c>
      <c r="K138" s="389" t="s">
        <v>1264</v>
      </c>
      <c r="L138" s="389" t="s">
        <v>1264</v>
      </c>
      <c r="M138" s="389" t="s">
        <v>1264</v>
      </c>
      <c r="N138" s="389" t="s">
        <v>1264</v>
      </c>
      <c r="O138" s="389" t="s">
        <v>1264</v>
      </c>
      <c r="P138" s="388"/>
      <c r="Q138" s="388">
        <v>10</v>
      </c>
    </row>
  </sheetData>
  <autoFilter ref="A8:Q138" xr:uid="{00000000-0009-0000-0000-000000000000}"/>
  <mergeCells count="2">
    <mergeCell ref="O1:R5"/>
    <mergeCell ref="F16:O16"/>
  </mergeCells>
  <pageMargins left="0.7" right="0.7" top="0.75" bottom="0.75" header="0.3" footer="0.3"/>
  <pageSetup paperSize="9" orientation="portrait"/>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5A73C-678C-487B-9E53-8A3F75691B1F}">
  <dimension ref="A1:Q26"/>
  <sheetViews>
    <sheetView topLeftCell="A7" zoomScale="120" zoomScaleNormal="120" zoomScalePageLayoutView="40" workbookViewId="0">
      <selection activeCell="K17" sqref="K17"/>
    </sheetView>
  </sheetViews>
  <sheetFormatPr defaultColWidth="29.3984375" defaultRowHeight="14.45"/>
  <cols>
    <col min="1" max="1" width="3" style="15" customWidth="1"/>
    <col min="2" max="2" width="10.75" style="390" customWidth="1"/>
    <col min="3" max="3" width="16.75" style="15" customWidth="1"/>
    <col min="4" max="4" width="11" style="15" customWidth="1"/>
    <col min="5" max="5" width="11.75" style="15" customWidth="1"/>
    <col min="6" max="6" width="10.75" style="15" customWidth="1"/>
    <col min="7" max="7" width="8.3984375" style="15" customWidth="1"/>
    <col min="8" max="8" width="20" style="15" customWidth="1"/>
    <col min="9" max="9" width="14.1484375" style="15" customWidth="1"/>
    <col min="10" max="10" width="9.3984375" style="15" customWidth="1"/>
    <col min="11" max="11" width="16.3984375" style="15" customWidth="1"/>
    <col min="12" max="12" width="17.84765625" style="15" customWidth="1"/>
    <col min="13" max="13" width="11.3984375" style="15" customWidth="1"/>
    <col min="14" max="14" width="29.3984375" style="15" customWidth="1"/>
    <col min="15" max="16384" width="29.3984375" style="15"/>
  </cols>
  <sheetData>
    <row r="1" spans="1:17" ht="15.05" customHeight="1">
      <c r="A1" s="390"/>
      <c r="C1" s="390"/>
      <c r="D1" s="390"/>
      <c r="E1" s="390"/>
      <c r="F1" s="390"/>
      <c r="G1" s="390"/>
      <c r="H1" s="390"/>
      <c r="I1" s="390"/>
      <c r="K1" s="390"/>
    </row>
    <row r="2" spans="1:17" ht="15.05" customHeight="1">
      <c r="A2" s="390"/>
      <c r="C2" s="390"/>
      <c r="D2" s="390"/>
      <c r="E2" s="390"/>
      <c r="F2" s="390"/>
      <c r="G2" s="390"/>
      <c r="H2" s="390"/>
      <c r="I2" s="390"/>
      <c r="K2" s="390"/>
    </row>
    <row r="3" spans="1:17" ht="15.05" customHeight="1">
      <c r="A3" s="390"/>
      <c r="C3" s="390"/>
      <c r="D3" s="390"/>
      <c r="E3" s="390"/>
      <c r="F3" s="390"/>
      <c r="G3" s="390"/>
      <c r="H3" s="390"/>
      <c r="I3" s="390"/>
      <c r="K3" s="390"/>
    </row>
    <row r="4" spans="1:17" ht="24.95" customHeight="1">
      <c r="A4" s="390"/>
      <c r="C4" s="390"/>
      <c r="D4" s="390"/>
      <c r="E4" s="390"/>
      <c r="F4" s="390"/>
      <c r="G4" s="390"/>
      <c r="H4" s="391"/>
      <c r="I4" s="390"/>
      <c r="K4" s="390"/>
      <c r="N4" s="390"/>
    </row>
    <row r="5" spans="1:17" ht="15.05" customHeight="1">
      <c r="A5" s="390"/>
      <c r="C5" s="390"/>
      <c r="D5" s="390"/>
      <c r="E5" s="390"/>
      <c r="F5" s="390"/>
      <c r="G5" s="390"/>
      <c r="H5" s="390"/>
      <c r="I5" s="390"/>
      <c r="K5" s="390"/>
      <c r="N5" s="390"/>
    </row>
    <row r="6" spans="1:17" ht="19" customHeight="1">
      <c r="A6" s="390"/>
      <c r="B6" s="625" t="s">
        <v>1654</v>
      </c>
      <c r="C6" s="621"/>
      <c r="D6" s="626" t="s">
        <v>1655</v>
      </c>
      <c r="E6" s="621"/>
      <c r="F6" s="621"/>
      <c r="G6" s="621"/>
      <c r="H6" s="621"/>
      <c r="I6" s="621"/>
      <c r="J6" s="621"/>
      <c r="K6" s="621"/>
      <c r="N6" s="390"/>
    </row>
    <row r="7" spans="1:17" ht="20.149999999999999" customHeight="1">
      <c r="A7" s="390"/>
      <c r="B7" s="15"/>
    </row>
    <row r="8" spans="1:17" s="392" customFormat="1" ht="11.15" customHeight="1">
      <c r="A8" s="390"/>
      <c r="B8" s="627" t="s">
        <v>1656</v>
      </c>
      <c r="C8" s="628"/>
      <c r="D8" s="628"/>
      <c r="E8" s="628"/>
      <c r="F8" s="628"/>
      <c r="G8" s="628"/>
      <c r="H8" s="628"/>
      <c r="I8" s="629" t="s">
        <v>1657</v>
      </c>
      <c r="J8" s="628"/>
      <c r="K8" s="630" t="s">
        <v>1658</v>
      </c>
      <c r="L8" s="628"/>
      <c r="M8" s="631" t="s">
        <v>1659</v>
      </c>
    </row>
    <row r="9" spans="1:17" s="392" customFormat="1" ht="35.200000000000003" customHeight="1">
      <c r="A9" s="390"/>
      <c r="B9" s="393" t="s">
        <v>1660</v>
      </c>
      <c r="C9" s="394" t="s">
        <v>1661</v>
      </c>
      <c r="D9" s="395" t="s">
        <v>1662</v>
      </c>
      <c r="E9" s="395" t="s">
        <v>1663</v>
      </c>
      <c r="F9" s="395" t="s">
        <v>1664</v>
      </c>
      <c r="G9" s="395" t="s">
        <v>1665</v>
      </c>
      <c r="H9" s="395" t="s">
        <v>1666</v>
      </c>
      <c r="I9" s="395" t="s">
        <v>1667</v>
      </c>
      <c r="J9" s="395" t="s">
        <v>1668</v>
      </c>
      <c r="K9" s="395" t="s">
        <v>1669</v>
      </c>
      <c r="L9" s="396" t="s">
        <v>1670</v>
      </c>
      <c r="M9" s="632"/>
    </row>
    <row r="10" spans="1:17" ht="27.05" customHeight="1">
      <c r="A10" s="390"/>
      <c r="B10" s="397" t="s">
        <v>1671</v>
      </c>
      <c r="C10" s="397" t="s">
        <v>1672</v>
      </c>
      <c r="D10" s="397" t="s">
        <v>1673</v>
      </c>
      <c r="E10" s="397" t="s">
        <v>1674</v>
      </c>
      <c r="F10" s="397" t="s">
        <v>1675</v>
      </c>
      <c r="G10" s="397" t="s">
        <v>1676</v>
      </c>
      <c r="H10" s="397" t="s">
        <v>1677</v>
      </c>
      <c r="I10" s="397" t="s">
        <v>1678</v>
      </c>
      <c r="J10" s="398">
        <v>11000000</v>
      </c>
      <c r="K10" s="397" t="s">
        <v>1679</v>
      </c>
      <c r="L10" s="398">
        <v>9000000</v>
      </c>
      <c r="M10" s="398">
        <f t="shared" ref="M10:M21" si="0">J10+L10</f>
        <v>20000000</v>
      </c>
    </row>
    <row r="11" spans="1:17" ht="27.05" customHeight="1">
      <c r="A11" s="390"/>
      <c r="B11" s="397" t="s">
        <v>1680</v>
      </c>
      <c r="C11" s="397" t="s">
        <v>1681</v>
      </c>
      <c r="D11" s="397" t="s">
        <v>1682</v>
      </c>
      <c r="E11" s="397" t="s">
        <v>1683</v>
      </c>
      <c r="F11" s="397" t="s">
        <v>1684</v>
      </c>
      <c r="G11" s="397" t="s">
        <v>1685</v>
      </c>
      <c r="H11" s="397" t="s">
        <v>1686</v>
      </c>
      <c r="I11" s="397" t="s">
        <v>1687</v>
      </c>
      <c r="J11" s="398">
        <v>2500000</v>
      </c>
      <c r="K11" s="397" t="s">
        <v>1679</v>
      </c>
      <c r="L11" s="398">
        <v>9000000</v>
      </c>
      <c r="M11" s="398">
        <f t="shared" si="0"/>
        <v>11500000</v>
      </c>
    </row>
    <row r="12" spans="1:17" ht="27.05" customHeight="1">
      <c r="A12" s="390"/>
      <c r="B12" s="397" t="s">
        <v>1688</v>
      </c>
      <c r="C12" s="397" t="s">
        <v>1689</v>
      </c>
      <c r="D12" s="397" t="s">
        <v>1682</v>
      </c>
      <c r="E12" s="397" t="s">
        <v>1690</v>
      </c>
      <c r="F12" s="397" t="s">
        <v>1691</v>
      </c>
      <c r="G12" s="397" t="s">
        <v>1692</v>
      </c>
      <c r="H12" s="397" t="s">
        <v>1693</v>
      </c>
      <c r="I12" s="397" t="s">
        <v>1687</v>
      </c>
      <c r="J12" s="398">
        <v>2500000</v>
      </c>
      <c r="K12" s="397" t="s">
        <v>1679</v>
      </c>
      <c r="L12" s="398">
        <v>9000000</v>
      </c>
      <c r="M12" s="398">
        <f t="shared" si="0"/>
        <v>11500000</v>
      </c>
    </row>
    <row r="13" spans="1:17" ht="27.05" customHeight="1">
      <c r="A13" s="390"/>
      <c r="B13" s="399"/>
      <c r="C13" s="400"/>
      <c r="D13" s="400"/>
      <c r="E13" s="400"/>
      <c r="F13" s="400"/>
      <c r="G13" s="400"/>
      <c r="H13" s="397"/>
      <c r="I13" s="397"/>
      <c r="J13" s="400"/>
      <c r="K13" s="400"/>
      <c r="L13" s="400"/>
      <c r="M13" s="401">
        <f t="shared" si="0"/>
        <v>0</v>
      </c>
      <c r="O13" s="620"/>
      <c r="P13" s="621"/>
      <c r="Q13" s="621"/>
    </row>
    <row r="14" spans="1:17" ht="27.05" customHeight="1">
      <c r="A14" s="390"/>
      <c r="B14" s="399"/>
      <c r="C14" s="400"/>
      <c r="D14" s="400"/>
      <c r="E14" s="400"/>
      <c r="F14" s="400"/>
      <c r="G14" s="400"/>
      <c r="H14" s="397"/>
      <c r="I14" s="397"/>
      <c r="J14" s="400"/>
      <c r="K14" s="400"/>
      <c r="L14" s="400"/>
      <c r="M14" s="401">
        <f t="shared" si="0"/>
        <v>0</v>
      </c>
    </row>
    <row r="15" spans="1:17" ht="27.05" customHeight="1">
      <c r="A15" s="390"/>
      <c r="B15" s="399"/>
      <c r="C15" s="400"/>
      <c r="D15" s="400"/>
      <c r="E15" s="400"/>
      <c r="F15" s="400"/>
      <c r="G15" s="400"/>
      <c r="H15" s="397"/>
      <c r="I15" s="397"/>
      <c r="J15" s="400"/>
      <c r="K15" s="400"/>
      <c r="L15" s="400"/>
      <c r="M15" s="401">
        <f t="shared" si="0"/>
        <v>0</v>
      </c>
    </row>
    <row r="16" spans="1:17" ht="27.05" customHeight="1">
      <c r="A16" s="390"/>
      <c r="B16" s="399"/>
      <c r="C16" s="400"/>
      <c r="D16" s="400"/>
      <c r="E16" s="400"/>
      <c r="F16" s="400"/>
      <c r="G16" s="400"/>
      <c r="H16" s="397"/>
      <c r="I16" s="397"/>
      <c r="J16" s="400"/>
      <c r="K16" s="400"/>
      <c r="L16" s="400"/>
      <c r="M16" s="401">
        <f t="shared" si="0"/>
        <v>0</v>
      </c>
    </row>
    <row r="17" spans="1:13" ht="27.05" customHeight="1">
      <c r="A17" s="390"/>
      <c r="B17" s="399"/>
      <c r="C17" s="400"/>
      <c r="D17" s="400"/>
      <c r="E17" s="400"/>
      <c r="F17" s="400"/>
      <c r="G17" s="400"/>
      <c r="H17" s="397"/>
      <c r="I17" s="397"/>
      <c r="J17" s="400"/>
      <c r="K17" s="400"/>
      <c r="L17" s="400"/>
      <c r="M17" s="401">
        <f t="shared" si="0"/>
        <v>0</v>
      </c>
    </row>
    <row r="18" spans="1:13" ht="27.05" customHeight="1">
      <c r="A18" s="390"/>
      <c r="B18" s="399"/>
      <c r="C18" s="400"/>
      <c r="D18" s="400"/>
      <c r="E18" s="400"/>
      <c r="F18" s="400"/>
      <c r="G18" s="400"/>
      <c r="H18" s="397"/>
      <c r="I18" s="397"/>
      <c r="J18" s="400"/>
      <c r="K18" s="400"/>
      <c r="L18" s="400"/>
      <c r="M18" s="401">
        <f t="shared" si="0"/>
        <v>0</v>
      </c>
    </row>
    <row r="19" spans="1:13" ht="27.05" customHeight="1">
      <c r="A19" s="390"/>
      <c r="B19" s="399"/>
      <c r="C19" s="400"/>
      <c r="D19" s="400"/>
      <c r="E19" s="400"/>
      <c r="F19" s="400"/>
      <c r="G19" s="400"/>
      <c r="H19" s="397"/>
      <c r="I19" s="397"/>
      <c r="J19" s="400"/>
      <c r="K19" s="400"/>
      <c r="L19" s="400"/>
      <c r="M19" s="401">
        <f t="shared" si="0"/>
        <v>0</v>
      </c>
    </row>
    <row r="20" spans="1:13" ht="27.05" customHeight="1">
      <c r="A20" s="390"/>
      <c r="B20" s="399"/>
      <c r="C20" s="400"/>
      <c r="D20" s="400"/>
      <c r="E20" s="400"/>
      <c r="F20" s="400"/>
      <c r="G20" s="400"/>
      <c r="H20" s="397"/>
      <c r="I20" s="397"/>
      <c r="J20" s="400"/>
      <c r="K20" s="400"/>
      <c r="L20" s="400"/>
      <c r="M20" s="401">
        <f t="shared" si="0"/>
        <v>0</v>
      </c>
    </row>
    <row r="21" spans="1:13" ht="27.05" customHeight="1">
      <c r="A21" s="390"/>
      <c r="B21" s="399"/>
      <c r="C21" s="400"/>
      <c r="D21" s="400"/>
      <c r="E21" s="400"/>
      <c r="F21" s="400"/>
      <c r="G21" s="400"/>
      <c r="H21" s="397"/>
      <c r="I21" s="397"/>
      <c r="J21" s="400"/>
      <c r="K21" s="400"/>
      <c r="L21" s="400"/>
      <c r="M21" s="401">
        <f t="shared" si="0"/>
        <v>0</v>
      </c>
    </row>
    <row r="22" spans="1:13" ht="6" customHeight="1">
      <c r="A22" s="390"/>
      <c r="B22" s="15"/>
    </row>
    <row r="23" spans="1:13" ht="19" customHeight="1">
      <c r="A23" s="390"/>
      <c r="B23" s="622" t="s">
        <v>1694</v>
      </c>
      <c r="C23" s="621"/>
      <c r="D23" s="621"/>
      <c r="E23" s="621"/>
      <c r="F23" s="621"/>
      <c r="G23" s="621"/>
      <c r="H23" s="621"/>
      <c r="I23" s="621"/>
      <c r="J23" s="621"/>
      <c r="K23" s="621"/>
      <c r="L23" s="621"/>
    </row>
    <row r="24" spans="1:13" ht="36" customHeight="1">
      <c r="B24" s="623"/>
      <c r="C24" s="621"/>
      <c r="D24" s="402"/>
      <c r="E24" s="402"/>
      <c r="F24" s="402"/>
      <c r="G24" s="402"/>
      <c r="H24" s="624"/>
      <c r="I24" s="621"/>
      <c r="J24" s="621"/>
      <c r="K24" s="621"/>
      <c r="L24" s="621"/>
    </row>
    <row r="25" spans="1:13">
      <c r="C25" s="390"/>
      <c r="D25" s="390"/>
      <c r="E25" s="390"/>
      <c r="F25" s="390"/>
      <c r="G25" s="390"/>
      <c r="H25" s="390"/>
      <c r="I25" s="390"/>
      <c r="J25" s="390"/>
      <c r="K25" s="390"/>
      <c r="L25" s="390"/>
      <c r="M25" s="390"/>
    </row>
    <row r="26" spans="1:13">
      <c r="C26" s="390"/>
      <c r="D26" s="390"/>
      <c r="E26" s="390"/>
      <c r="F26" s="390"/>
      <c r="G26" s="390"/>
      <c r="H26" s="390"/>
      <c r="I26" s="390"/>
      <c r="J26" s="390"/>
      <c r="K26" s="390"/>
      <c r="L26" s="390"/>
      <c r="M26" s="390"/>
    </row>
  </sheetData>
  <mergeCells count="10">
    <mergeCell ref="O13:Q13"/>
    <mergeCell ref="B23:L23"/>
    <mergeCell ref="B24:C24"/>
    <mergeCell ref="H24:L24"/>
    <mergeCell ref="B6:C6"/>
    <mergeCell ref="D6:K6"/>
    <mergeCell ref="B8:H8"/>
    <mergeCell ref="I8:J8"/>
    <mergeCell ref="K8:L8"/>
    <mergeCell ref="M8:M9"/>
  </mergeCells>
  <pageMargins left="0.7" right="0.7" top="0.75" bottom="0.75" header="0.3" footer="0.3"/>
  <pageSetup scale="47" orientation="landscape"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ABAD3-6B98-4E92-99AE-BCCD72461305}">
  <dimension ref="A1:J25"/>
  <sheetViews>
    <sheetView zoomScale="120" zoomScaleNormal="120" zoomScalePageLayoutView="40" workbookViewId="0">
      <selection activeCell="F13" sqref="F13"/>
    </sheetView>
  </sheetViews>
  <sheetFormatPr defaultColWidth="29.3984375" defaultRowHeight="14.45"/>
  <cols>
    <col min="1" max="1" width="3" style="15" customWidth="1"/>
    <col min="2" max="2" width="14.1484375" style="390" customWidth="1"/>
    <col min="3" max="3" width="17.3984375" style="15" customWidth="1"/>
    <col min="4" max="6" width="42.3984375" style="15" customWidth="1"/>
    <col min="7" max="7" width="29.3984375" style="15" customWidth="1"/>
    <col min="8" max="16384" width="29.3984375" style="15"/>
  </cols>
  <sheetData>
    <row r="1" spans="1:10" ht="15.05" customHeight="1">
      <c r="A1" s="390"/>
      <c r="C1" s="390"/>
      <c r="D1" s="390"/>
      <c r="E1" s="390"/>
      <c r="F1" s="390"/>
    </row>
    <row r="2" spans="1:10" ht="15.05" customHeight="1">
      <c r="A2" s="390"/>
      <c r="C2" s="390"/>
      <c r="D2" s="390"/>
      <c r="E2" s="390"/>
      <c r="F2" s="390"/>
    </row>
    <row r="3" spans="1:10" ht="15.05" customHeight="1">
      <c r="A3" s="390"/>
      <c r="C3" s="390"/>
      <c r="D3" s="390"/>
      <c r="E3" s="390"/>
      <c r="F3" s="390"/>
    </row>
    <row r="4" spans="1:10" ht="24.95" customHeight="1">
      <c r="A4" s="390"/>
      <c r="C4" s="390"/>
      <c r="D4" s="390"/>
      <c r="E4" s="390"/>
      <c r="F4" s="390"/>
      <c r="G4" s="390"/>
    </row>
    <row r="5" spans="1:10" ht="15.05" customHeight="1">
      <c r="A5" s="390"/>
      <c r="C5" s="390"/>
      <c r="D5" s="390"/>
      <c r="E5" s="390"/>
      <c r="F5" s="390"/>
      <c r="G5" s="390"/>
    </row>
    <row r="6" spans="1:10" ht="19" customHeight="1">
      <c r="A6" s="390"/>
      <c r="B6" s="625"/>
      <c r="C6" s="621"/>
      <c r="D6" s="626" t="s">
        <v>1655</v>
      </c>
      <c r="E6" s="621"/>
      <c r="F6" s="621"/>
      <c r="G6" s="390"/>
    </row>
    <row r="7" spans="1:10" ht="9.9499999999999993" customHeight="1">
      <c r="A7" s="390"/>
      <c r="B7" s="15"/>
    </row>
    <row r="8" spans="1:10" s="392" customFormat="1" ht="26.15" customHeight="1">
      <c r="A8" s="390"/>
      <c r="B8" s="403"/>
      <c r="C8" s="404" t="s">
        <v>1695</v>
      </c>
      <c r="D8" s="404" t="s">
        <v>1696</v>
      </c>
      <c r="E8" s="404" t="s">
        <v>1697</v>
      </c>
      <c r="F8" s="405" t="s">
        <v>1698</v>
      </c>
    </row>
    <row r="9" spans="1:10" ht="29.15" customHeight="1">
      <c r="A9" s="390"/>
      <c r="B9" s="397"/>
      <c r="C9" s="397" t="s">
        <v>1699</v>
      </c>
      <c r="D9" s="397" t="s">
        <v>1700</v>
      </c>
      <c r="E9" s="397" t="s">
        <v>1701</v>
      </c>
      <c r="F9" s="397" t="s">
        <v>1702</v>
      </c>
    </row>
    <row r="10" spans="1:10" ht="29.15" customHeight="1">
      <c r="A10" s="390"/>
      <c r="B10" s="397"/>
      <c r="C10" s="397" t="s">
        <v>1703</v>
      </c>
      <c r="D10" s="397" t="s">
        <v>1704</v>
      </c>
      <c r="E10" s="397" t="s">
        <v>1705</v>
      </c>
      <c r="F10" s="397" t="s">
        <v>1706</v>
      </c>
    </row>
    <row r="11" spans="1:10" ht="29.15" customHeight="1">
      <c r="A11" s="390"/>
      <c r="B11" s="397"/>
      <c r="C11" s="397" t="s">
        <v>1707</v>
      </c>
      <c r="D11" s="397" t="s">
        <v>1708</v>
      </c>
      <c r="E11" s="397" t="s">
        <v>1709</v>
      </c>
      <c r="F11" s="397" t="s">
        <v>1710</v>
      </c>
    </row>
    <row r="12" spans="1:10" ht="29.15" customHeight="1">
      <c r="A12" s="390"/>
      <c r="B12" s="397"/>
      <c r="C12" s="397"/>
      <c r="D12" s="397"/>
      <c r="E12" s="397"/>
      <c r="F12" s="397"/>
      <c r="H12" s="620"/>
      <c r="I12" s="621"/>
      <c r="J12" s="621"/>
    </row>
    <row r="13" spans="1:10" ht="29.15" customHeight="1">
      <c r="A13" s="390"/>
      <c r="B13" s="397"/>
      <c r="C13" s="397"/>
      <c r="D13" s="397"/>
      <c r="E13" s="400"/>
      <c r="F13" s="400"/>
    </row>
    <row r="14" spans="1:10" ht="29.15" customHeight="1">
      <c r="A14" s="390"/>
      <c r="B14" s="397"/>
      <c r="C14" s="397"/>
      <c r="D14" s="397"/>
      <c r="E14" s="400"/>
      <c r="F14" s="400"/>
    </row>
    <row r="15" spans="1:10" ht="29.15" customHeight="1">
      <c r="A15" s="390"/>
      <c r="B15" s="397"/>
      <c r="C15" s="397"/>
      <c r="D15" s="397"/>
      <c r="E15" s="400"/>
      <c r="F15" s="400"/>
    </row>
    <row r="16" spans="1:10" ht="29.15" customHeight="1">
      <c r="A16" s="390"/>
      <c r="B16" s="397"/>
      <c r="C16" s="397"/>
      <c r="D16" s="397"/>
      <c r="E16" s="400"/>
      <c r="F16" s="400"/>
    </row>
    <row r="17" spans="1:6" ht="29.15" customHeight="1">
      <c r="A17" s="390"/>
      <c r="B17" s="397"/>
      <c r="C17" s="397"/>
      <c r="D17" s="397"/>
      <c r="E17" s="400"/>
      <c r="F17" s="400"/>
    </row>
    <row r="18" spans="1:6" ht="29.15" customHeight="1">
      <c r="A18" s="390"/>
      <c r="B18" s="397"/>
      <c r="C18" s="397"/>
      <c r="D18" s="397"/>
      <c r="E18" s="400"/>
      <c r="F18" s="400"/>
    </row>
    <row r="19" spans="1:6" ht="29.15" customHeight="1">
      <c r="A19" s="390"/>
      <c r="B19" s="397"/>
      <c r="C19" s="397"/>
      <c r="D19" s="397"/>
      <c r="E19" s="400"/>
      <c r="F19" s="400"/>
    </row>
    <row r="20" spans="1:6" ht="29.15" customHeight="1">
      <c r="A20" s="390"/>
      <c r="B20" s="397"/>
      <c r="C20" s="397"/>
      <c r="D20" s="397"/>
      <c r="E20" s="400"/>
      <c r="F20" s="400"/>
    </row>
    <row r="21" spans="1:6" ht="6" customHeight="1">
      <c r="A21" s="390"/>
      <c r="B21" s="15"/>
    </row>
    <row r="22" spans="1:6" ht="19" customHeight="1">
      <c r="A22" s="390"/>
      <c r="B22" s="622"/>
      <c r="C22" s="621"/>
      <c r="D22" s="621"/>
      <c r="E22" s="621"/>
      <c r="F22" s="621"/>
    </row>
    <row r="23" spans="1:6" ht="36" customHeight="1">
      <c r="B23" s="623"/>
      <c r="C23" s="621"/>
      <c r="D23" s="402"/>
      <c r="E23" s="402"/>
      <c r="F23" s="402"/>
    </row>
    <row r="24" spans="1:6">
      <c r="C24" s="390"/>
      <c r="D24" s="390"/>
      <c r="E24" s="390"/>
      <c r="F24" s="390"/>
    </row>
    <row r="25" spans="1:6">
      <c r="C25" s="390"/>
      <c r="D25" s="390"/>
      <c r="E25" s="390"/>
      <c r="F25" s="390"/>
    </row>
  </sheetData>
  <mergeCells count="5">
    <mergeCell ref="B6:C6"/>
    <mergeCell ref="D6:F6"/>
    <mergeCell ref="H12:J12"/>
    <mergeCell ref="B22:F22"/>
    <mergeCell ref="B23:C23"/>
  </mergeCells>
  <pageMargins left="0.7" right="0.7" top="0.75" bottom="0.75" header="0.3" footer="0.3"/>
  <pageSetup scale="47" orientation="landscape"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1F543-43D6-45F8-8423-56C2A3775C10}">
  <dimension ref="A1:Q26"/>
  <sheetViews>
    <sheetView topLeftCell="A7" zoomScale="120" zoomScaleNormal="120" zoomScalePageLayoutView="40" workbookViewId="0">
      <selection activeCell="K17" sqref="K17"/>
    </sheetView>
  </sheetViews>
  <sheetFormatPr defaultColWidth="29.3984375" defaultRowHeight="14.45"/>
  <cols>
    <col min="1" max="1" width="3" style="15" customWidth="1"/>
    <col min="2" max="2" width="10.75" style="390" customWidth="1"/>
    <col min="3" max="3" width="16.75" style="15" customWidth="1"/>
    <col min="4" max="4" width="11" style="15" customWidth="1"/>
    <col min="5" max="5" width="11.75" style="15" customWidth="1"/>
    <col min="6" max="6" width="10.75" style="15" customWidth="1"/>
    <col min="7" max="7" width="8.3984375" style="15" customWidth="1"/>
    <col min="8" max="8" width="20" style="15" customWidth="1"/>
    <col min="9" max="9" width="14.1484375" style="15" customWidth="1"/>
    <col min="10" max="10" width="9.3984375" style="15" customWidth="1"/>
    <col min="11" max="11" width="16.3984375" style="15" customWidth="1"/>
    <col min="12" max="12" width="17.84765625" style="15" customWidth="1"/>
    <col min="13" max="13" width="11.3984375" style="15" customWidth="1"/>
    <col min="14" max="14" width="29.3984375" style="15" customWidth="1"/>
    <col min="15" max="16384" width="29.3984375" style="15"/>
  </cols>
  <sheetData>
    <row r="1" spans="1:17" ht="15.05" customHeight="1">
      <c r="A1" s="390"/>
      <c r="C1" s="390"/>
      <c r="D1" s="390"/>
      <c r="E1" s="390"/>
      <c r="F1" s="390"/>
      <c r="G1" s="390"/>
      <c r="H1" s="390"/>
      <c r="I1" s="390"/>
      <c r="K1" s="390"/>
    </row>
    <row r="2" spans="1:17" ht="15.05" customHeight="1">
      <c r="A2" s="390"/>
      <c r="C2" s="390"/>
      <c r="D2" s="390"/>
      <c r="E2" s="390"/>
      <c r="F2" s="390"/>
      <c r="G2" s="390"/>
      <c r="H2" s="390"/>
      <c r="I2" s="390"/>
      <c r="K2" s="390"/>
    </row>
    <row r="3" spans="1:17" ht="15.05" customHeight="1">
      <c r="A3" s="390"/>
      <c r="C3" s="390"/>
      <c r="D3" s="390"/>
      <c r="E3" s="390"/>
      <c r="F3" s="390"/>
      <c r="G3" s="390"/>
      <c r="H3" s="390"/>
      <c r="I3" s="390"/>
      <c r="K3" s="390"/>
    </row>
    <row r="4" spans="1:17" ht="24.95" customHeight="1">
      <c r="A4" s="390"/>
      <c r="C4" s="390"/>
      <c r="D4" s="390"/>
      <c r="E4" s="390"/>
      <c r="F4" s="390"/>
      <c r="G4" s="390"/>
      <c r="H4" s="391"/>
      <c r="I4" s="390"/>
      <c r="K4" s="390"/>
      <c r="N4" s="390"/>
    </row>
    <row r="5" spans="1:17" ht="15.05" customHeight="1">
      <c r="A5" s="390"/>
      <c r="C5" s="390"/>
      <c r="D5" s="390"/>
      <c r="E5" s="390"/>
      <c r="F5" s="390"/>
      <c r="G5" s="390"/>
      <c r="H5" s="390"/>
      <c r="I5" s="390"/>
      <c r="K5" s="390"/>
      <c r="N5" s="390"/>
    </row>
    <row r="6" spans="1:17" ht="19" customHeight="1">
      <c r="A6" s="390"/>
      <c r="B6" s="625" t="s">
        <v>1654</v>
      </c>
      <c r="C6" s="621"/>
      <c r="D6" s="626" t="s">
        <v>1655</v>
      </c>
      <c r="E6" s="621"/>
      <c r="F6" s="621"/>
      <c r="G6" s="621"/>
      <c r="H6" s="621"/>
      <c r="I6" s="621"/>
      <c r="J6" s="621"/>
      <c r="K6" s="621"/>
      <c r="N6" s="390"/>
    </row>
    <row r="7" spans="1:17" ht="20.149999999999999" customHeight="1">
      <c r="A7" s="390"/>
      <c r="B7" s="15"/>
    </row>
    <row r="8" spans="1:17" s="392" customFormat="1" ht="11.15" customHeight="1">
      <c r="A8" s="390"/>
      <c r="B8" s="627" t="s">
        <v>1656</v>
      </c>
      <c r="C8" s="628"/>
      <c r="D8" s="628"/>
      <c r="E8" s="628"/>
      <c r="F8" s="628"/>
      <c r="G8" s="628"/>
      <c r="H8" s="628"/>
      <c r="I8" s="629" t="s">
        <v>1657</v>
      </c>
      <c r="J8" s="628"/>
      <c r="K8" s="630" t="s">
        <v>1658</v>
      </c>
      <c r="L8" s="628"/>
      <c r="M8" s="631"/>
    </row>
    <row r="9" spans="1:17" s="392" customFormat="1" ht="35.200000000000003" customHeight="1">
      <c r="A9" s="390"/>
      <c r="B9" s="393" t="s">
        <v>1660</v>
      </c>
      <c r="C9" s="394" t="s">
        <v>1661</v>
      </c>
      <c r="D9" s="395" t="s">
        <v>1662</v>
      </c>
      <c r="E9" s="395" t="s">
        <v>1663</v>
      </c>
      <c r="F9" s="395" t="s">
        <v>1664</v>
      </c>
      <c r="G9" s="395" t="s">
        <v>1665</v>
      </c>
      <c r="H9" s="395" t="s">
        <v>1666</v>
      </c>
      <c r="I9" s="395" t="s">
        <v>1667</v>
      </c>
      <c r="J9" s="395" t="s">
        <v>1668</v>
      </c>
      <c r="K9" s="395" t="s">
        <v>1669</v>
      </c>
      <c r="L9" s="396" t="s">
        <v>1670</v>
      </c>
      <c r="M9" s="632"/>
    </row>
    <row r="10" spans="1:17" ht="27.05" customHeight="1">
      <c r="A10" s="390"/>
      <c r="B10" s="397" t="s">
        <v>1671</v>
      </c>
      <c r="C10" s="397" t="s">
        <v>1672</v>
      </c>
      <c r="D10" s="397" t="s">
        <v>1673</v>
      </c>
      <c r="E10" s="397" t="s">
        <v>1674</v>
      </c>
      <c r="F10" s="397" t="s">
        <v>1675</v>
      </c>
      <c r="G10" s="397" t="s">
        <v>1676</v>
      </c>
      <c r="H10" s="397" t="s">
        <v>1677</v>
      </c>
      <c r="I10" s="397" t="s">
        <v>1678</v>
      </c>
      <c r="J10" s="398">
        <v>11000000</v>
      </c>
      <c r="K10" s="397" t="s">
        <v>1679</v>
      </c>
      <c r="L10" s="398">
        <v>9000000</v>
      </c>
      <c r="M10" s="398"/>
    </row>
    <row r="11" spans="1:17" ht="27.05" customHeight="1">
      <c r="A11" s="390"/>
      <c r="B11" s="397" t="s">
        <v>1680</v>
      </c>
      <c r="C11" s="397" t="s">
        <v>1681</v>
      </c>
      <c r="D11" s="397" t="s">
        <v>1682</v>
      </c>
      <c r="E11" s="397" t="s">
        <v>1683</v>
      </c>
      <c r="F11" s="397" t="s">
        <v>1684</v>
      </c>
      <c r="G11" s="397" t="s">
        <v>1685</v>
      </c>
      <c r="H11" s="397" t="s">
        <v>1686</v>
      </c>
      <c r="I11" s="397" t="s">
        <v>1687</v>
      </c>
      <c r="J11" s="398">
        <v>2500000</v>
      </c>
      <c r="K11" s="397" t="s">
        <v>1679</v>
      </c>
      <c r="L11" s="398">
        <v>9000000</v>
      </c>
      <c r="M11" s="398"/>
    </row>
    <row r="12" spans="1:17" ht="27.05" customHeight="1">
      <c r="A12" s="390"/>
      <c r="B12" s="397" t="s">
        <v>1688</v>
      </c>
      <c r="C12" s="397" t="s">
        <v>1689</v>
      </c>
      <c r="D12" s="397" t="s">
        <v>1682</v>
      </c>
      <c r="E12" s="397" t="s">
        <v>1690</v>
      </c>
      <c r="F12" s="397" t="s">
        <v>1691</v>
      </c>
      <c r="G12" s="397" t="s">
        <v>1692</v>
      </c>
      <c r="H12" s="397" t="s">
        <v>1693</v>
      </c>
      <c r="I12" s="397" t="s">
        <v>1687</v>
      </c>
      <c r="J12" s="398">
        <v>2500000</v>
      </c>
      <c r="K12" s="397" t="s">
        <v>1679</v>
      </c>
      <c r="L12" s="398">
        <v>9000000</v>
      </c>
      <c r="M12" s="398"/>
    </row>
    <row r="13" spans="1:17" ht="27.05" customHeight="1">
      <c r="A13" s="390"/>
      <c r="B13" s="399"/>
      <c r="C13" s="400"/>
      <c r="D13" s="400"/>
      <c r="E13" s="400"/>
      <c r="F13" s="400"/>
      <c r="G13" s="400"/>
      <c r="H13" s="397"/>
      <c r="I13" s="397"/>
      <c r="J13" s="400"/>
      <c r="K13" s="400"/>
      <c r="L13" s="400"/>
      <c r="M13" s="401"/>
      <c r="O13" s="620"/>
      <c r="P13" s="621"/>
      <c r="Q13" s="621"/>
    </row>
    <row r="14" spans="1:17" ht="27.05" customHeight="1">
      <c r="A14" s="390"/>
      <c r="B14" s="399"/>
      <c r="C14" s="400"/>
      <c r="D14" s="400"/>
      <c r="E14" s="400"/>
      <c r="F14" s="400"/>
      <c r="G14" s="400"/>
      <c r="H14" s="397"/>
      <c r="I14" s="397"/>
      <c r="J14" s="400"/>
      <c r="K14" s="400"/>
      <c r="L14" s="400"/>
      <c r="M14" s="401"/>
    </row>
    <row r="15" spans="1:17" ht="27.05" customHeight="1">
      <c r="A15" s="390"/>
      <c r="B15" s="399"/>
      <c r="C15" s="400"/>
      <c r="D15" s="400"/>
      <c r="E15" s="400"/>
      <c r="F15" s="400"/>
      <c r="G15" s="400"/>
      <c r="H15" s="397"/>
      <c r="I15" s="397"/>
      <c r="J15" s="400"/>
      <c r="K15" s="400"/>
      <c r="L15" s="400"/>
      <c r="M15" s="401"/>
    </row>
    <row r="16" spans="1:17" ht="27.05" customHeight="1">
      <c r="A16" s="390"/>
      <c r="B16" s="399"/>
      <c r="C16" s="400"/>
      <c r="D16" s="400"/>
      <c r="E16" s="400"/>
      <c r="F16" s="400"/>
      <c r="G16" s="400"/>
      <c r="H16" s="397"/>
      <c r="I16" s="397"/>
      <c r="J16" s="400"/>
      <c r="K16" s="400"/>
      <c r="L16" s="400"/>
      <c r="M16" s="401"/>
    </row>
    <row r="17" spans="1:13" ht="27.05" customHeight="1">
      <c r="A17" s="390"/>
      <c r="B17" s="399"/>
      <c r="C17" s="400"/>
      <c r="D17" s="400"/>
      <c r="E17" s="400"/>
      <c r="F17" s="400"/>
      <c r="G17" s="400"/>
      <c r="H17" s="397"/>
      <c r="I17" s="397"/>
      <c r="J17" s="400"/>
      <c r="K17" s="400"/>
      <c r="L17" s="400"/>
      <c r="M17" s="401"/>
    </row>
    <row r="18" spans="1:13" ht="27.05" customHeight="1">
      <c r="A18" s="390"/>
      <c r="B18" s="399"/>
      <c r="C18" s="400"/>
      <c r="D18" s="400"/>
      <c r="E18" s="400"/>
      <c r="F18" s="400"/>
      <c r="G18" s="400"/>
      <c r="H18" s="397"/>
      <c r="I18" s="397"/>
      <c r="J18" s="400"/>
      <c r="K18" s="400"/>
      <c r="L18" s="400"/>
      <c r="M18" s="401"/>
    </row>
    <row r="19" spans="1:13" ht="27.05" customHeight="1">
      <c r="A19" s="390"/>
      <c r="B19" s="399"/>
      <c r="C19" s="400"/>
      <c r="D19" s="400"/>
      <c r="E19" s="400"/>
      <c r="F19" s="400"/>
      <c r="G19" s="400"/>
      <c r="H19" s="397"/>
      <c r="I19" s="397"/>
      <c r="J19" s="400"/>
      <c r="K19" s="400"/>
      <c r="L19" s="400"/>
      <c r="M19" s="401"/>
    </row>
    <row r="20" spans="1:13" ht="27.05" customHeight="1">
      <c r="A20" s="390"/>
      <c r="B20" s="399"/>
      <c r="C20" s="400"/>
      <c r="D20" s="400"/>
      <c r="E20" s="400"/>
      <c r="F20" s="400"/>
      <c r="G20" s="400"/>
      <c r="H20" s="397"/>
      <c r="I20" s="397"/>
      <c r="J20" s="400"/>
      <c r="K20" s="400"/>
      <c r="L20" s="400"/>
      <c r="M20" s="401"/>
    </row>
    <row r="21" spans="1:13" ht="27.05" customHeight="1">
      <c r="A21" s="390"/>
      <c r="B21" s="399"/>
      <c r="C21" s="400"/>
      <c r="D21" s="400"/>
      <c r="E21" s="400"/>
      <c r="F21" s="400"/>
      <c r="G21" s="400"/>
      <c r="H21" s="397"/>
      <c r="I21" s="397"/>
      <c r="J21" s="400"/>
      <c r="K21" s="400"/>
      <c r="L21" s="400"/>
      <c r="M21" s="401"/>
    </row>
    <row r="22" spans="1:13" ht="6" customHeight="1">
      <c r="A22" s="390"/>
      <c r="B22" s="15"/>
    </row>
    <row r="23" spans="1:13" ht="19" customHeight="1">
      <c r="A23" s="390"/>
      <c r="B23" s="622" t="s">
        <v>1694</v>
      </c>
      <c r="C23" s="621"/>
      <c r="D23" s="621"/>
      <c r="E23" s="621"/>
      <c r="F23" s="621"/>
      <c r="G23" s="621"/>
      <c r="H23" s="621"/>
      <c r="I23" s="621"/>
      <c r="J23" s="621"/>
      <c r="K23" s="621"/>
      <c r="L23" s="621"/>
    </row>
    <row r="24" spans="1:13" ht="36" customHeight="1">
      <c r="B24" s="623"/>
      <c r="C24" s="621"/>
      <c r="D24" s="402"/>
      <c r="E24" s="402"/>
      <c r="F24" s="402"/>
      <c r="G24" s="402"/>
      <c r="H24" s="624"/>
      <c r="I24" s="621"/>
      <c r="J24" s="621"/>
      <c r="K24" s="621"/>
      <c r="L24" s="621"/>
    </row>
    <row r="25" spans="1:13">
      <c r="C25" s="390"/>
      <c r="D25" s="390"/>
      <c r="E25" s="390"/>
      <c r="F25" s="390"/>
      <c r="G25" s="390"/>
      <c r="H25" s="390"/>
      <c r="I25" s="390"/>
      <c r="J25" s="390"/>
      <c r="K25" s="390"/>
      <c r="L25" s="390"/>
      <c r="M25" s="390"/>
    </row>
    <row r="26" spans="1:13">
      <c r="C26" s="390"/>
      <c r="D26" s="390"/>
      <c r="E26" s="390"/>
      <c r="F26" s="390"/>
      <c r="G26" s="390"/>
      <c r="H26" s="390"/>
      <c r="I26" s="390"/>
      <c r="J26" s="390"/>
      <c r="K26" s="390"/>
      <c r="L26" s="390"/>
      <c r="M26" s="390"/>
    </row>
  </sheetData>
  <mergeCells count="10">
    <mergeCell ref="O13:Q13"/>
    <mergeCell ref="B23:L23"/>
    <mergeCell ref="B24:C24"/>
    <mergeCell ref="H24:L24"/>
    <mergeCell ref="B6:C6"/>
    <mergeCell ref="D6:K6"/>
    <mergeCell ref="B8:H8"/>
    <mergeCell ref="I8:J8"/>
    <mergeCell ref="K8:L8"/>
    <mergeCell ref="M8:M9"/>
  </mergeCells>
  <pageMargins left="0.7" right="0.7" top="0.75" bottom="0.75" header="0.3" footer="0.3"/>
  <pageSetup scale="47" orientation="landscape"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C4189-9126-42C9-810A-3EE6D21F1CA9}">
  <dimension ref="A1:J25"/>
  <sheetViews>
    <sheetView zoomScale="120" zoomScaleNormal="120" zoomScalePageLayoutView="40" workbookViewId="0">
      <selection activeCell="F13" sqref="F13"/>
    </sheetView>
  </sheetViews>
  <sheetFormatPr defaultColWidth="29.3984375" defaultRowHeight="14.45"/>
  <cols>
    <col min="1" max="1" width="3" style="15" customWidth="1"/>
    <col min="2" max="2" width="14.1484375" style="390" customWidth="1"/>
    <col min="3" max="3" width="17.3984375" style="15" customWidth="1"/>
    <col min="4" max="6" width="42.3984375" style="15" customWidth="1"/>
    <col min="7" max="7" width="29.3984375" style="15" customWidth="1"/>
    <col min="8" max="16384" width="29.3984375" style="15"/>
  </cols>
  <sheetData>
    <row r="1" spans="1:10" ht="15.05" customHeight="1">
      <c r="A1" s="390"/>
      <c r="C1" s="390"/>
      <c r="D1" s="390"/>
      <c r="E1" s="390"/>
      <c r="F1" s="390"/>
    </row>
    <row r="2" spans="1:10" ht="15.05" customHeight="1">
      <c r="A2" s="390"/>
      <c r="C2" s="390"/>
      <c r="D2" s="390"/>
      <c r="E2" s="390"/>
      <c r="F2" s="390"/>
    </row>
    <row r="3" spans="1:10" ht="15.05" customHeight="1">
      <c r="A3" s="390"/>
      <c r="C3" s="390"/>
      <c r="D3" s="390"/>
      <c r="E3" s="390"/>
      <c r="F3" s="390"/>
    </row>
    <row r="4" spans="1:10" ht="24.95" customHeight="1">
      <c r="A4" s="390"/>
      <c r="C4" s="390"/>
      <c r="D4" s="390"/>
      <c r="E4" s="390"/>
      <c r="F4" s="390"/>
      <c r="G4" s="390"/>
    </row>
    <row r="5" spans="1:10" ht="15.05" customHeight="1">
      <c r="A5" s="390"/>
      <c r="C5" s="390"/>
      <c r="D5" s="390"/>
      <c r="E5" s="390"/>
      <c r="F5" s="390"/>
      <c r="G5" s="390"/>
    </row>
    <row r="6" spans="1:10" ht="19" customHeight="1">
      <c r="A6" s="390"/>
      <c r="B6" s="625" t="s">
        <v>1711</v>
      </c>
      <c r="C6" s="621"/>
      <c r="D6" s="626" t="s">
        <v>1655</v>
      </c>
      <c r="E6" s="621"/>
      <c r="F6" s="621"/>
      <c r="G6" s="390"/>
    </row>
    <row r="7" spans="1:10" ht="9.9499999999999993" customHeight="1">
      <c r="A7" s="390"/>
      <c r="B7" s="15"/>
    </row>
    <row r="8" spans="1:10" s="392" customFormat="1" ht="26.15" customHeight="1">
      <c r="A8" s="390"/>
      <c r="B8" s="403" t="s">
        <v>1712</v>
      </c>
      <c r="C8" s="404" t="s">
        <v>1695</v>
      </c>
      <c r="D8" s="404" t="s">
        <v>1696</v>
      </c>
      <c r="E8" s="404" t="s">
        <v>1697</v>
      </c>
      <c r="F8" s="405" t="s">
        <v>1698</v>
      </c>
    </row>
    <row r="9" spans="1:10" ht="29.15" customHeight="1">
      <c r="A9" s="390"/>
      <c r="B9" s="397" t="str">
        <f>'[3]Account Map Template'!B10</f>
        <v>Paul Adams</v>
      </c>
      <c r="C9" s="397" t="s">
        <v>1699</v>
      </c>
      <c r="D9" s="397" t="s">
        <v>1700</v>
      </c>
      <c r="E9" s="397" t="s">
        <v>1701</v>
      </c>
      <c r="F9" s="397" t="s">
        <v>1702</v>
      </c>
    </row>
    <row r="10" spans="1:10" ht="29.15" customHeight="1">
      <c r="A10" s="390"/>
      <c r="B10" s="397" t="str">
        <f>'[3]Account Map Template'!B11</f>
        <v>John James</v>
      </c>
      <c r="C10" s="397" t="s">
        <v>1703</v>
      </c>
      <c r="D10" s="397" t="s">
        <v>1704</v>
      </c>
      <c r="E10" s="397" t="s">
        <v>1705</v>
      </c>
      <c r="F10" s="397" t="s">
        <v>1706</v>
      </c>
    </row>
    <row r="11" spans="1:10" ht="29.15" customHeight="1">
      <c r="A11" s="390"/>
      <c r="B11" s="397" t="str">
        <f>'[3]Account Map Template'!B12</f>
        <v>Walt Mansell</v>
      </c>
      <c r="C11" s="397" t="s">
        <v>1707</v>
      </c>
      <c r="D11" s="397" t="s">
        <v>1708</v>
      </c>
      <c r="E11" s="397" t="s">
        <v>1709</v>
      </c>
      <c r="F11" s="397" t="s">
        <v>1710</v>
      </c>
    </row>
    <row r="12" spans="1:10" ht="29.15" customHeight="1">
      <c r="A12" s="390"/>
      <c r="B12" s="397">
        <f>'[3]Account Map Template'!B13</f>
        <v>0</v>
      </c>
      <c r="C12" s="397"/>
      <c r="D12" s="397"/>
      <c r="E12" s="397"/>
      <c r="F12" s="397"/>
      <c r="H12" s="620"/>
      <c r="I12" s="621"/>
      <c r="J12" s="621"/>
    </row>
    <row r="13" spans="1:10" ht="29.15" customHeight="1">
      <c r="A13" s="390"/>
      <c r="B13" s="397">
        <f>'[3]Account Map Template'!B14</f>
        <v>0</v>
      </c>
      <c r="C13" s="397"/>
      <c r="D13" s="397"/>
      <c r="E13" s="400"/>
      <c r="F13" s="400"/>
    </row>
    <row r="14" spans="1:10" ht="29.15" customHeight="1">
      <c r="A14" s="390"/>
      <c r="B14" s="397">
        <f>'[3]Account Map Template'!B15</f>
        <v>0</v>
      </c>
      <c r="C14" s="397"/>
      <c r="D14" s="397"/>
      <c r="E14" s="400"/>
      <c r="F14" s="400"/>
    </row>
    <row r="15" spans="1:10" ht="29.15" customHeight="1">
      <c r="A15" s="390"/>
      <c r="B15" s="397">
        <f>'[3]Account Map Template'!B16</f>
        <v>0</v>
      </c>
      <c r="C15" s="397"/>
      <c r="D15" s="397"/>
      <c r="E15" s="400"/>
      <c r="F15" s="400"/>
    </row>
    <row r="16" spans="1:10" ht="29.15" customHeight="1">
      <c r="A16" s="390"/>
      <c r="B16" s="397">
        <f>'[3]Account Map Template'!B17</f>
        <v>0</v>
      </c>
      <c r="C16" s="397"/>
      <c r="D16" s="397"/>
      <c r="E16" s="400"/>
      <c r="F16" s="400"/>
    </row>
    <row r="17" spans="1:6" ht="29.15" customHeight="1">
      <c r="A17" s="390"/>
      <c r="B17" s="397">
        <f>'[3]Account Map Template'!B18</f>
        <v>0</v>
      </c>
      <c r="C17" s="397"/>
      <c r="D17" s="397"/>
      <c r="E17" s="400"/>
      <c r="F17" s="400"/>
    </row>
    <row r="18" spans="1:6" ht="29.15" customHeight="1">
      <c r="A18" s="390"/>
      <c r="B18" s="397">
        <f>'[3]Account Map Template'!B19</f>
        <v>0</v>
      </c>
      <c r="C18" s="397"/>
      <c r="D18" s="397"/>
      <c r="E18" s="400"/>
      <c r="F18" s="400"/>
    </row>
    <row r="19" spans="1:6" ht="29.15" customHeight="1">
      <c r="A19" s="390"/>
      <c r="B19" s="397">
        <f>'[3]Account Map Template'!B20</f>
        <v>0</v>
      </c>
      <c r="C19" s="397"/>
      <c r="D19" s="397"/>
      <c r="E19" s="400"/>
      <c r="F19" s="400"/>
    </row>
    <row r="20" spans="1:6" ht="29.15" customHeight="1">
      <c r="A20" s="390"/>
      <c r="B20" s="397">
        <f>'[3]Account Map Template'!B21</f>
        <v>0</v>
      </c>
      <c r="C20" s="397"/>
      <c r="D20" s="397"/>
      <c r="E20" s="400"/>
      <c r="F20" s="400"/>
    </row>
    <row r="21" spans="1:6" ht="6" customHeight="1">
      <c r="A21" s="390"/>
      <c r="B21" s="15"/>
    </row>
    <row r="22" spans="1:6" ht="19" customHeight="1">
      <c r="A22" s="390"/>
      <c r="B22" s="622" t="s">
        <v>1694</v>
      </c>
      <c r="C22" s="621"/>
      <c r="D22" s="621"/>
      <c r="E22" s="621"/>
      <c r="F22" s="621"/>
    </row>
    <row r="23" spans="1:6" ht="36" customHeight="1">
      <c r="B23" s="623"/>
      <c r="C23" s="621"/>
      <c r="D23" s="402"/>
      <c r="E23" s="402"/>
      <c r="F23" s="402"/>
    </row>
    <row r="24" spans="1:6">
      <c r="C24" s="390"/>
      <c r="D24" s="390"/>
      <c r="E24" s="390"/>
      <c r="F24" s="390"/>
    </row>
    <row r="25" spans="1:6">
      <c r="C25" s="390"/>
      <c r="D25" s="390"/>
      <c r="E25" s="390"/>
      <c r="F25" s="390"/>
    </row>
  </sheetData>
  <mergeCells count="5">
    <mergeCell ref="B6:C6"/>
    <mergeCell ref="D6:F6"/>
    <mergeCell ref="H12:J12"/>
    <mergeCell ref="B22:F22"/>
    <mergeCell ref="B23:C23"/>
  </mergeCells>
  <pageMargins left="0.7" right="0.7" top="0.75" bottom="0.75" header="0.3" footer="0.3"/>
  <pageSetup scale="47" orientation="landscape"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B2B78-DCB7-4F69-891C-EC72E155696A}">
  <sheetPr>
    <pageSetUpPr fitToPage="1"/>
  </sheetPr>
  <dimension ref="A1:J59"/>
  <sheetViews>
    <sheetView topLeftCell="D1" workbookViewId="0">
      <selection activeCell="I14" sqref="I14"/>
    </sheetView>
  </sheetViews>
  <sheetFormatPr defaultRowHeight="15.3"/>
  <cols>
    <col min="1" max="1" width="13.75" bestFit="1" customWidth="1"/>
    <col min="2" max="2" width="10.1484375" customWidth="1"/>
    <col min="3" max="3" width="39.5" bestFit="1" customWidth="1"/>
    <col min="4" max="4" width="32" bestFit="1" customWidth="1"/>
    <col min="5" max="5" width="17.6484375" style="435" customWidth="1"/>
    <col min="6" max="6" width="32.1484375" bestFit="1" customWidth="1"/>
    <col min="7" max="10" width="17.6484375" customWidth="1"/>
  </cols>
  <sheetData>
    <row r="1" spans="1:10">
      <c r="A1" s="633" t="s">
        <v>1713</v>
      </c>
      <c r="B1" s="634"/>
      <c r="C1" s="406" t="s">
        <v>1714</v>
      </c>
      <c r="D1" s="407" t="s">
        <v>1715</v>
      </c>
      <c r="E1" s="408" t="s">
        <v>1715</v>
      </c>
      <c r="F1" s="407" t="s">
        <v>1715</v>
      </c>
      <c r="G1" s="407" t="s">
        <v>1715</v>
      </c>
      <c r="H1" s="407" t="s">
        <v>1715</v>
      </c>
      <c r="I1" s="407" t="s">
        <v>1715</v>
      </c>
      <c r="J1" s="407" t="s">
        <v>1715</v>
      </c>
    </row>
    <row r="2" spans="1:10">
      <c r="A2" s="635">
        <v>44420.43160787037</v>
      </c>
      <c r="B2" s="636"/>
      <c r="C2" s="406" t="s">
        <v>1716</v>
      </c>
      <c r="D2" s="409">
        <v>650208</v>
      </c>
      <c r="E2" s="408">
        <v>650213</v>
      </c>
      <c r="F2" s="409">
        <v>650327</v>
      </c>
      <c r="G2" s="409">
        <v>650340</v>
      </c>
      <c r="H2" s="409">
        <v>650343</v>
      </c>
      <c r="I2" s="409">
        <v>650344</v>
      </c>
      <c r="J2" s="409">
        <v>650345</v>
      </c>
    </row>
    <row r="3" spans="1:10" ht="30.05" customHeight="1">
      <c r="A3" s="410"/>
      <c r="B3" s="411"/>
      <c r="C3" s="412" t="s">
        <v>1717</v>
      </c>
      <c r="D3" s="413" t="s">
        <v>1718</v>
      </c>
      <c r="E3" s="414" t="s">
        <v>1719</v>
      </c>
      <c r="F3" s="413" t="s">
        <v>1720</v>
      </c>
      <c r="G3" s="413" t="s">
        <v>1721</v>
      </c>
      <c r="H3" s="413" t="s">
        <v>1721</v>
      </c>
      <c r="I3" s="413" t="s">
        <v>1721</v>
      </c>
      <c r="J3" s="413" t="s">
        <v>1721</v>
      </c>
    </row>
    <row r="4" spans="1:10" ht="45.05" customHeight="1">
      <c r="A4" s="415"/>
      <c r="B4" s="416"/>
      <c r="C4" s="412" t="s">
        <v>1722</v>
      </c>
      <c r="D4" s="413" t="s">
        <v>1723</v>
      </c>
      <c r="E4" s="414" t="s">
        <v>1724</v>
      </c>
      <c r="F4" s="413">
        <v>4500018384</v>
      </c>
      <c r="G4" s="413" t="s">
        <v>1725</v>
      </c>
      <c r="H4" s="413" t="s">
        <v>1725</v>
      </c>
      <c r="I4" s="413" t="s">
        <v>1725</v>
      </c>
      <c r="J4" s="413" t="s">
        <v>1725</v>
      </c>
    </row>
    <row r="5" spans="1:10">
      <c r="A5" s="410"/>
      <c r="B5" s="411"/>
      <c r="C5" s="406" t="s">
        <v>1726</v>
      </c>
      <c r="D5" s="407"/>
      <c r="E5" s="408"/>
      <c r="F5" s="409"/>
      <c r="G5" s="409"/>
      <c r="H5" s="409"/>
      <c r="I5" s="409"/>
      <c r="J5" s="409"/>
    </row>
    <row r="6" spans="1:10">
      <c r="A6" s="410"/>
      <c r="B6" s="411"/>
      <c r="C6" s="406" t="s">
        <v>1727</v>
      </c>
      <c r="D6" s="407"/>
      <c r="E6" s="408"/>
      <c r="F6" s="409"/>
      <c r="G6" s="417">
        <v>91418961</v>
      </c>
      <c r="H6" s="417">
        <v>91418964</v>
      </c>
      <c r="I6" s="417">
        <v>91418965</v>
      </c>
      <c r="J6" s="417">
        <v>91418966</v>
      </c>
    </row>
    <row r="7" spans="1:10">
      <c r="A7" s="410"/>
      <c r="B7" s="411"/>
      <c r="C7" s="406" t="s">
        <v>1728</v>
      </c>
      <c r="D7" s="407" t="s">
        <v>1729</v>
      </c>
      <c r="E7" s="408"/>
      <c r="F7" s="407" t="s">
        <v>1729</v>
      </c>
      <c r="G7" s="409" t="s">
        <v>1729</v>
      </c>
      <c r="H7" s="409" t="s">
        <v>1729</v>
      </c>
      <c r="I7" s="409" t="s">
        <v>1729</v>
      </c>
      <c r="J7" s="409" t="s">
        <v>1729</v>
      </c>
    </row>
    <row r="8" spans="1:10">
      <c r="A8" s="410"/>
      <c r="B8" s="411"/>
      <c r="C8" s="406" t="s">
        <v>1730</v>
      </c>
      <c r="D8" s="407" t="s">
        <v>1731</v>
      </c>
      <c r="E8" s="408"/>
      <c r="F8" s="407" t="s">
        <v>1731</v>
      </c>
      <c r="G8" s="409" t="s">
        <v>1732</v>
      </c>
      <c r="H8" s="409" t="s">
        <v>1732</v>
      </c>
      <c r="I8" s="409" t="s">
        <v>1732</v>
      </c>
      <c r="J8" s="409" t="s">
        <v>1732</v>
      </c>
    </row>
    <row r="9" spans="1:10">
      <c r="A9" s="410"/>
      <c r="B9" s="411"/>
      <c r="C9" s="406" t="s">
        <v>1733</v>
      </c>
      <c r="D9" s="418" t="s">
        <v>1734</v>
      </c>
      <c r="E9" s="408"/>
      <c r="F9" s="419" t="s">
        <v>1735</v>
      </c>
      <c r="G9" s="420" t="s">
        <v>1736</v>
      </c>
      <c r="H9" s="420" t="s">
        <v>1737</v>
      </c>
      <c r="I9" s="420" t="s">
        <v>1738</v>
      </c>
      <c r="J9" s="420" t="s">
        <v>1736</v>
      </c>
    </row>
    <row r="10" spans="1:10">
      <c r="A10" s="410"/>
      <c r="B10" s="411"/>
      <c r="C10" s="406" t="s">
        <v>1739</v>
      </c>
      <c r="D10" s="421"/>
      <c r="E10" s="408"/>
      <c r="F10" s="419"/>
      <c r="G10" s="420" t="s">
        <v>1740</v>
      </c>
      <c r="H10" s="420" t="s">
        <v>1741</v>
      </c>
      <c r="I10" s="420" t="s">
        <v>1742</v>
      </c>
      <c r="J10" s="420" t="s">
        <v>1743</v>
      </c>
    </row>
    <row r="11" spans="1:10">
      <c r="A11" s="410"/>
      <c r="B11" s="411"/>
      <c r="C11" s="406" t="s">
        <v>1744</v>
      </c>
      <c r="D11" s="421" t="s">
        <v>1745</v>
      </c>
      <c r="E11" s="408"/>
      <c r="F11" s="419" t="s">
        <v>1746</v>
      </c>
      <c r="G11" s="420" t="s">
        <v>1747</v>
      </c>
      <c r="H11" s="420" t="s">
        <v>1747</v>
      </c>
      <c r="I11" s="420" t="s">
        <v>1747</v>
      </c>
      <c r="J11" s="420" t="s">
        <v>1747</v>
      </c>
    </row>
    <row r="12" spans="1:10">
      <c r="A12" s="410"/>
      <c r="B12" s="411"/>
      <c r="C12" s="406" t="s">
        <v>1714</v>
      </c>
      <c r="D12" s="421" t="s">
        <v>1748</v>
      </c>
      <c r="E12" s="422" t="s">
        <v>1748</v>
      </c>
      <c r="F12" s="421" t="s">
        <v>1748</v>
      </c>
      <c r="G12" s="423" t="s">
        <v>1749</v>
      </c>
      <c r="H12" s="423" t="s">
        <v>1749</v>
      </c>
      <c r="I12" s="423" t="s">
        <v>1749</v>
      </c>
      <c r="J12" s="423" t="s">
        <v>1749</v>
      </c>
    </row>
    <row r="13" spans="1:10">
      <c r="A13" s="410"/>
      <c r="B13" s="411"/>
      <c r="C13" s="406" t="s">
        <v>1750</v>
      </c>
      <c r="D13" s="424">
        <v>44424</v>
      </c>
      <c r="E13" s="408"/>
      <c r="F13" s="425">
        <v>44428</v>
      </c>
      <c r="G13" s="426">
        <v>44429</v>
      </c>
      <c r="H13" s="426">
        <v>44427</v>
      </c>
      <c r="I13" s="426">
        <v>44428</v>
      </c>
      <c r="J13" s="426">
        <v>44429</v>
      </c>
    </row>
    <row r="14" spans="1:10">
      <c r="A14" s="410"/>
      <c r="B14" s="411"/>
      <c r="C14" s="406" t="s">
        <v>1751</v>
      </c>
      <c r="D14" s="424">
        <v>44435</v>
      </c>
      <c r="E14" s="408"/>
      <c r="F14" s="425">
        <v>44433</v>
      </c>
      <c r="G14" s="426">
        <v>44430</v>
      </c>
      <c r="H14" s="426">
        <v>44428</v>
      </c>
      <c r="I14" s="426">
        <v>44429</v>
      </c>
      <c r="J14" s="426">
        <v>44430</v>
      </c>
    </row>
    <row r="15" spans="1:10">
      <c r="A15" s="410"/>
      <c r="B15" s="411"/>
      <c r="C15" s="406" t="s">
        <v>1752</v>
      </c>
      <c r="D15" s="424">
        <v>44463</v>
      </c>
      <c r="E15" s="408"/>
      <c r="F15" s="425">
        <v>44462</v>
      </c>
      <c r="G15" s="426">
        <v>44431</v>
      </c>
      <c r="H15" s="426">
        <v>44429</v>
      </c>
      <c r="I15" s="426">
        <v>44430</v>
      </c>
      <c r="J15" s="426">
        <v>44431</v>
      </c>
    </row>
    <row r="16" spans="1:10">
      <c r="A16" s="410"/>
      <c r="B16" s="411"/>
      <c r="C16" s="406" t="s">
        <v>1753</v>
      </c>
      <c r="D16" s="407" t="s">
        <v>1754</v>
      </c>
      <c r="E16" s="408" t="s">
        <v>1754</v>
      </c>
      <c r="F16" s="407" t="s">
        <v>1754</v>
      </c>
      <c r="G16" s="407" t="s">
        <v>1755</v>
      </c>
      <c r="H16" s="407" t="s">
        <v>1755</v>
      </c>
      <c r="I16" s="407" t="s">
        <v>1755</v>
      </c>
      <c r="J16" s="407" t="s">
        <v>1755</v>
      </c>
    </row>
    <row r="17" spans="1:10">
      <c r="A17" s="410"/>
      <c r="B17" s="411"/>
      <c r="C17" s="406" t="s">
        <v>1756</v>
      </c>
      <c r="D17" s="407"/>
      <c r="E17" s="408"/>
      <c r="F17" s="409"/>
      <c r="G17" s="417" t="s">
        <v>1757</v>
      </c>
      <c r="H17" s="417" t="s">
        <v>1758</v>
      </c>
      <c r="I17" s="417" t="s">
        <v>1759</v>
      </c>
      <c r="J17" s="417" t="s">
        <v>1760</v>
      </c>
    </row>
    <row r="18" spans="1:10">
      <c r="A18" s="427"/>
      <c r="B18" s="428"/>
      <c r="C18" s="406" t="s">
        <v>1761</v>
      </c>
      <c r="D18" s="409">
        <v>60.265999999999998</v>
      </c>
      <c r="E18" s="408">
        <v>48.44</v>
      </c>
      <c r="F18" s="409">
        <v>61.601999999999997</v>
      </c>
      <c r="G18" s="409">
        <v>11.702</v>
      </c>
      <c r="H18" s="409">
        <v>12.875999999999999</v>
      </c>
      <c r="I18" s="409">
        <v>12.903</v>
      </c>
      <c r="J18" s="409">
        <v>12.96</v>
      </c>
    </row>
    <row r="19" spans="1:10">
      <c r="A19" s="429" t="s">
        <v>1762</v>
      </c>
      <c r="B19" s="429" t="s">
        <v>1763</v>
      </c>
      <c r="C19" s="430" t="s">
        <v>1764</v>
      </c>
      <c r="D19" s="431" t="s">
        <v>1765</v>
      </c>
      <c r="E19" s="432" t="s">
        <v>1765</v>
      </c>
      <c r="F19" s="431" t="s">
        <v>1765</v>
      </c>
      <c r="G19" s="431" t="s">
        <v>1765</v>
      </c>
      <c r="H19" s="431" t="s">
        <v>1765</v>
      </c>
      <c r="I19" s="431" t="s">
        <v>1765</v>
      </c>
      <c r="J19" s="431" t="s">
        <v>1765</v>
      </c>
    </row>
    <row r="20" spans="1:10">
      <c r="A20" s="433" t="s">
        <v>1766</v>
      </c>
      <c r="B20" s="433" t="s">
        <v>1767</v>
      </c>
      <c r="C20" s="434" t="s">
        <v>1768</v>
      </c>
      <c r="D20" s="407">
        <v>28</v>
      </c>
      <c r="E20" s="422">
        <v>0</v>
      </c>
      <c r="F20" s="407">
        <v>0</v>
      </c>
      <c r="G20" s="407">
        <v>0</v>
      </c>
      <c r="H20" s="407">
        <v>0</v>
      </c>
      <c r="I20" s="407">
        <v>0</v>
      </c>
      <c r="J20" s="407">
        <v>0</v>
      </c>
    </row>
    <row r="21" spans="1:10">
      <c r="A21" s="433" t="s">
        <v>1766</v>
      </c>
      <c r="B21" s="433" t="s">
        <v>1769</v>
      </c>
      <c r="C21" s="434" t="s">
        <v>1770</v>
      </c>
      <c r="D21" s="407">
        <v>80</v>
      </c>
      <c r="E21" s="422">
        <v>0</v>
      </c>
      <c r="F21" s="407">
        <v>0</v>
      </c>
      <c r="G21" s="407">
        <v>0</v>
      </c>
      <c r="H21" s="407">
        <v>0</v>
      </c>
      <c r="I21" s="407">
        <v>0</v>
      </c>
      <c r="J21" s="407">
        <v>0</v>
      </c>
    </row>
    <row r="22" spans="1:10">
      <c r="A22" s="433" t="s">
        <v>1766</v>
      </c>
      <c r="B22" s="433" t="s">
        <v>1771</v>
      </c>
      <c r="C22" s="434" t="s">
        <v>1772</v>
      </c>
      <c r="D22" s="407">
        <v>0</v>
      </c>
      <c r="E22" s="422">
        <v>152</v>
      </c>
      <c r="F22" s="407">
        <v>320</v>
      </c>
      <c r="G22" s="407">
        <v>0</v>
      </c>
      <c r="H22" s="407">
        <v>0</v>
      </c>
      <c r="I22" s="407">
        <v>0</v>
      </c>
      <c r="J22" s="407">
        <v>0</v>
      </c>
    </row>
    <row r="23" spans="1:10">
      <c r="A23" s="433" t="s">
        <v>1766</v>
      </c>
      <c r="B23" s="433" t="s">
        <v>1773</v>
      </c>
      <c r="C23" s="434" t="s">
        <v>1774</v>
      </c>
      <c r="D23" s="407">
        <v>0</v>
      </c>
      <c r="E23" s="422">
        <v>0</v>
      </c>
      <c r="F23" s="407">
        <v>8</v>
      </c>
      <c r="G23" s="407">
        <v>0</v>
      </c>
      <c r="H23" s="407">
        <v>0</v>
      </c>
      <c r="I23" s="407">
        <v>0</v>
      </c>
      <c r="J23" s="407">
        <v>0</v>
      </c>
    </row>
    <row r="24" spans="1:10">
      <c r="A24" s="433" t="s">
        <v>1766</v>
      </c>
      <c r="B24" s="433" t="s">
        <v>1775</v>
      </c>
      <c r="C24" s="434" t="s">
        <v>1776</v>
      </c>
      <c r="D24" s="407">
        <v>32</v>
      </c>
      <c r="E24" s="422">
        <v>0</v>
      </c>
      <c r="F24" s="407">
        <v>154</v>
      </c>
      <c r="G24" s="407">
        <v>0</v>
      </c>
      <c r="H24" s="407">
        <v>0</v>
      </c>
      <c r="I24" s="407">
        <v>0</v>
      </c>
      <c r="J24" s="407">
        <v>0</v>
      </c>
    </row>
    <row r="25" spans="1:10">
      <c r="A25" s="433" t="s">
        <v>1766</v>
      </c>
      <c r="B25" s="433" t="s">
        <v>1777</v>
      </c>
      <c r="C25" s="434" t="s">
        <v>1778</v>
      </c>
      <c r="D25" s="407">
        <v>242</v>
      </c>
      <c r="E25" s="422">
        <v>136</v>
      </c>
      <c r="F25" s="407">
        <v>92</v>
      </c>
      <c r="G25" s="407">
        <v>0</v>
      </c>
      <c r="H25" s="407">
        <v>0</v>
      </c>
      <c r="I25" s="407">
        <v>0</v>
      </c>
      <c r="J25" s="407">
        <v>0</v>
      </c>
    </row>
    <row r="26" spans="1:10">
      <c r="A26" s="433" t="s">
        <v>1766</v>
      </c>
      <c r="B26" s="433" t="s">
        <v>1779</v>
      </c>
      <c r="C26" s="434" t="s">
        <v>1780</v>
      </c>
      <c r="D26" s="407">
        <v>118</v>
      </c>
      <c r="E26" s="422">
        <v>36</v>
      </c>
      <c r="F26" s="407">
        <v>0</v>
      </c>
      <c r="G26" s="407">
        <v>0</v>
      </c>
      <c r="H26" s="407">
        <v>0</v>
      </c>
      <c r="I26" s="407">
        <v>0</v>
      </c>
      <c r="J26" s="407">
        <v>0</v>
      </c>
    </row>
    <row r="27" spans="1:10">
      <c r="A27" s="433" t="s">
        <v>1766</v>
      </c>
      <c r="B27" s="433" t="s">
        <v>1781</v>
      </c>
      <c r="C27" s="434" t="s">
        <v>1782</v>
      </c>
      <c r="D27" s="407">
        <v>130</v>
      </c>
      <c r="E27" s="422">
        <v>0</v>
      </c>
      <c r="F27" s="407">
        <v>260</v>
      </c>
      <c r="G27" s="407">
        <v>0</v>
      </c>
      <c r="H27" s="407">
        <v>0</v>
      </c>
      <c r="I27" s="407">
        <v>0</v>
      </c>
      <c r="J27" s="407">
        <v>0</v>
      </c>
    </row>
    <row r="28" spans="1:10">
      <c r="A28" s="433" t="s">
        <v>1783</v>
      </c>
      <c r="B28" s="433" t="s">
        <v>1784</v>
      </c>
      <c r="C28" s="434" t="s">
        <v>1785</v>
      </c>
      <c r="D28" s="407">
        <v>4</v>
      </c>
      <c r="E28" s="422">
        <v>6</v>
      </c>
      <c r="F28" s="407">
        <v>0</v>
      </c>
      <c r="G28" s="407">
        <v>0</v>
      </c>
      <c r="H28" s="407">
        <v>0</v>
      </c>
      <c r="I28" s="407">
        <v>0</v>
      </c>
      <c r="J28" s="407">
        <v>0</v>
      </c>
    </row>
    <row r="29" spans="1:10">
      <c r="A29" s="433" t="s">
        <v>1783</v>
      </c>
      <c r="B29" s="433" t="s">
        <v>1786</v>
      </c>
      <c r="C29" s="434" t="s">
        <v>1787</v>
      </c>
      <c r="D29" s="407">
        <v>0</v>
      </c>
      <c r="E29" s="422">
        <v>12</v>
      </c>
      <c r="F29" s="407">
        <v>2</v>
      </c>
      <c r="G29" s="407">
        <v>0</v>
      </c>
      <c r="H29" s="407">
        <v>0</v>
      </c>
      <c r="I29" s="407">
        <v>0</v>
      </c>
      <c r="J29" s="407">
        <v>0</v>
      </c>
    </row>
    <row r="30" spans="1:10">
      <c r="A30" s="433" t="s">
        <v>1783</v>
      </c>
      <c r="B30" s="433" t="s">
        <v>1788</v>
      </c>
      <c r="C30" s="434" t="s">
        <v>1789</v>
      </c>
      <c r="D30" s="407">
        <v>2</v>
      </c>
      <c r="E30" s="422">
        <v>0</v>
      </c>
      <c r="F30" s="407">
        <v>0</v>
      </c>
      <c r="G30" s="407">
        <v>0</v>
      </c>
      <c r="H30" s="407">
        <v>0</v>
      </c>
      <c r="I30" s="407">
        <v>0</v>
      </c>
      <c r="J30" s="407">
        <v>0</v>
      </c>
    </row>
    <row r="31" spans="1:10">
      <c r="A31" s="433" t="s">
        <v>1783</v>
      </c>
      <c r="B31" s="433" t="s">
        <v>1790</v>
      </c>
      <c r="C31" s="434" t="s">
        <v>1791</v>
      </c>
      <c r="D31" s="407">
        <v>0</v>
      </c>
      <c r="E31" s="422">
        <v>122</v>
      </c>
      <c r="F31" s="407">
        <v>0</v>
      </c>
      <c r="G31" s="407">
        <v>0</v>
      </c>
      <c r="H31" s="407">
        <v>0</v>
      </c>
      <c r="I31" s="407">
        <v>0</v>
      </c>
      <c r="J31" s="407">
        <v>0</v>
      </c>
    </row>
    <row r="32" spans="1:10">
      <c r="A32" s="433" t="s">
        <v>1783</v>
      </c>
      <c r="B32" s="433" t="s">
        <v>1792</v>
      </c>
      <c r="C32" s="434" t="s">
        <v>1793</v>
      </c>
      <c r="D32" s="407">
        <v>0</v>
      </c>
      <c r="E32" s="422">
        <v>110</v>
      </c>
      <c r="F32" s="407">
        <v>0</v>
      </c>
      <c r="G32" s="407">
        <v>0</v>
      </c>
      <c r="H32" s="407">
        <v>0</v>
      </c>
      <c r="I32" s="407">
        <v>0</v>
      </c>
      <c r="J32" s="407">
        <v>0</v>
      </c>
    </row>
    <row r="33" spans="1:10">
      <c r="A33" s="433" t="s">
        <v>1783</v>
      </c>
      <c r="B33" s="433" t="s">
        <v>1794</v>
      </c>
      <c r="C33" s="434" t="s">
        <v>1795</v>
      </c>
      <c r="D33" s="407">
        <v>4</v>
      </c>
      <c r="E33" s="422">
        <v>0</v>
      </c>
      <c r="F33" s="407">
        <v>0</v>
      </c>
      <c r="G33" s="407">
        <v>0</v>
      </c>
      <c r="H33" s="407">
        <v>0</v>
      </c>
      <c r="I33" s="407">
        <v>0</v>
      </c>
      <c r="J33" s="407">
        <v>0</v>
      </c>
    </row>
    <row r="34" spans="1:10">
      <c r="A34" s="433" t="s">
        <v>1783</v>
      </c>
      <c r="B34" s="433" t="s">
        <v>1796</v>
      </c>
      <c r="C34" s="434" t="s">
        <v>1797</v>
      </c>
      <c r="D34" s="407">
        <v>30</v>
      </c>
      <c r="E34" s="422">
        <v>0</v>
      </c>
      <c r="F34" s="407">
        <v>0</v>
      </c>
      <c r="G34" s="407">
        <v>0</v>
      </c>
      <c r="H34" s="407">
        <v>0</v>
      </c>
      <c r="I34" s="407">
        <v>0</v>
      </c>
      <c r="J34" s="407">
        <v>0</v>
      </c>
    </row>
    <row r="35" spans="1:10">
      <c r="A35" s="433" t="s">
        <v>1783</v>
      </c>
      <c r="B35" s="433" t="s">
        <v>1798</v>
      </c>
      <c r="C35" s="434" t="s">
        <v>1799</v>
      </c>
      <c r="D35" s="407">
        <v>20</v>
      </c>
      <c r="E35" s="422">
        <v>0</v>
      </c>
      <c r="F35" s="407">
        <v>80</v>
      </c>
      <c r="G35" s="407">
        <v>0</v>
      </c>
      <c r="H35" s="407">
        <v>0</v>
      </c>
      <c r="I35" s="407">
        <v>0</v>
      </c>
      <c r="J35" s="407">
        <v>0</v>
      </c>
    </row>
    <row r="36" spans="1:10">
      <c r="A36" s="433" t="s">
        <v>1783</v>
      </c>
      <c r="B36" s="433" t="s">
        <v>1800</v>
      </c>
      <c r="C36" s="434" t="s">
        <v>1801</v>
      </c>
      <c r="D36" s="407">
        <v>202</v>
      </c>
      <c r="E36" s="422">
        <v>0</v>
      </c>
      <c r="F36" s="407">
        <v>0</v>
      </c>
      <c r="G36" s="407">
        <v>0</v>
      </c>
      <c r="H36" s="407">
        <v>0</v>
      </c>
      <c r="I36" s="407">
        <v>0</v>
      </c>
      <c r="J36" s="407">
        <v>0</v>
      </c>
    </row>
    <row r="37" spans="1:10">
      <c r="A37" s="433" t="s">
        <v>1783</v>
      </c>
      <c r="B37" s="433" t="s">
        <v>1802</v>
      </c>
      <c r="C37" s="434" t="s">
        <v>1803</v>
      </c>
      <c r="D37" s="407">
        <v>10</v>
      </c>
      <c r="E37" s="422">
        <v>0</v>
      </c>
      <c r="F37" s="407">
        <v>0</v>
      </c>
      <c r="G37" s="407">
        <v>0</v>
      </c>
      <c r="H37" s="407">
        <v>0</v>
      </c>
      <c r="I37" s="407">
        <v>0</v>
      </c>
      <c r="J37" s="407">
        <v>0</v>
      </c>
    </row>
    <row r="38" spans="1:10">
      <c r="A38" s="433" t="s">
        <v>1783</v>
      </c>
      <c r="B38" s="433" t="s">
        <v>1804</v>
      </c>
      <c r="C38" s="434" t="s">
        <v>1805</v>
      </c>
      <c r="D38" s="407">
        <v>1</v>
      </c>
      <c r="E38" s="422">
        <v>0</v>
      </c>
      <c r="F38" s="407">
        <v>0</v>
      </c>
      <c r="G38" s="407">
        <v>0</v>
      </c>
      <c r="H38" s="407">
        <v>0</v>
      </c>
      <c r="I38" s="407">
        <v>0</v>
      </c>
      <c r="J38" s="407">
        <v>0</v>
      </c>
    </row>
    <row r="39" spans="1:10">
      <c r="A39" s="433" t="s">
        <v>1783</v>
      </c>
      <c r="B39" s="433" t="s">
        <v>1806</v>
      </c>
      <c r="C39" s="434" t="s">
        <v>1807</v>
      </c>
      <c r="D39" s="407">
        <v>4</v>
      </c>
      <c r="E39" s="422">
        <v>0</v>
      </c>
      <c r="F39" s="407">
        <v>0</v>
      </c>
      <c r="G39" s="407">
        <v>0</v>
      </c>
      <c r="H39" s="407">
        <v>0</v>
      </c>
      <c r="I39" s="407">
        <v>0</v>
      </c>
      <c r="J39" s="407">
        <v>0</v>
      </c>
    </row>
    <row r="40" spans="1:10">
      <c r="A40" s="433" t="s">
        <v>1783</v>
      </c>
      <c r="B40" s="433" t="s">
        <v>1808</v>
      </c>
      <c r="C40" s="434" t="s">
        <v>1809</v>
      </c>
      <c r="D40" s="407">
        <v>11</v>
      </c>
      <c r="E40" s="422">
        <v>0</v>
      </c>
      <c r="F40" s="407">
        <v>0</v>
      </c>
      <c r="G40" s="407">
        <v>0</v>
      </c>
      <c r="H40" s="407">
        <v>0</v>
      </c>
      <c r="I40" s="407">
        <v>0</v>
      </c>
      <c r="J40" s="407">
        <v>0</v>
      </c>
    </row>
    <row r="41" spans="1:10">
      <c r="A41" s="433" t="s">
        <v>1810</v>
      </c>
      <c r="B41" s="433" t="s">
        <v>1811</v>
      </c>
      <c r="C41" s="434" t="s">
        <v>1812</v>
      </c>
      <c r="D41" s="407">
        <v>0</v>
      </c>
      <c r="E41" s="422">
        <v>0</v>
      </c>
      <c r="F41" s="407">
        <v>0</v>
      </c>
      <c r="G41" s="407">
        <v>202</v>
      </c>
      <c r="H41" s="407">
        <v>396</v>
      </c>
      <c r="I41" s="407">
        <v>18</v>
      </c>
      <c r="J41" s="407">
        <v>384</v>
      </c>
    </row>
    <row r="42" spans="1:10">
      <c r="A42" s="433" t="s">
        <v>1810</v>
      </c>
      <c r="B42" s="433" t="s">
        <v>1813</v>
      </c>
      <c r="C42" s="434" t="s">
        <v>1814</v>
      </c>
      <c r="D42" s="407">
        <v>0</v>
      </c>
      <c r="E42" s="422">
        <v>0</v>
      </c>
      <c r="F42" s="407">
        <v>0</v>
      </c>
      <c r="G42" s="407">
        <v>0</v>
      </c>
      <c r="H42" s="407">
        <v>0</v>
      </c>
      <c r="I42" s="407">
        <v>384</v>
      </c>
      <c r="J42" s="407">
        <v>96</v>
      </c>
    </row>
    <row r="43" spans="1:10">
      <c r="A43" s="433" t="s">
        <v>1810</v>
      </c>
      <c r="B43" s="433" t="s">
        <v>1815</v>
      </c>
      <c r="C43" s="434" t="s">
        <v>1816</v>
      </c>
      <c r="D43" s="407">
        <v>0</v>
      </c>
      <c r="E43" s="422">
        <v>0</v>
      </c>
      <c r="F43" s="407">
        <v>0</v>
      </c>
      <c r="G43" s="407">
        <v>0</v>
      </c>
      <c r="H43" s="407">
        <v>32</v>
      </c>
      <c r="I43" s="407">
        <v>4</v>
      </c>
      <c r="J43" s="407">
        <v>0</v>
      </c>
    </row>
    <row r="44" spans="1:10">
      <c r="A44" s="433" t="s">
        <v>1810</v>
      </c>
      <c r="B44" s="433" t="s">
        <v>1817</v>
      </c>
      <c r="C44" s="434" t="s">
        <v>1818</v>
      </c>
      <c r="D44" s="407">
        <v>0</v>
      </c>
      <c r="E44" s="422">
        <v>0</v>
      </c>
      <c r="F44" s="407">
        <v>0</v>
      </c>
      <c r="G44" s="407">
        <v>0</v>
      </c>
      <c r="H44" s="407">
        <v>10</v>
      </c>
      <c r="I44" s="407">
        <v>0</v>
      </c>
      <c r="J44" s="407">
        <v>0</v>
      </c>
    </row>
    <row r="45" spans="1:10">
      <c r="A45" s="433" t="s">
        <v>1810</v>
      </c>
      <c r="B45" s="433" t="s">
        <v>1819</v>
      </c>
      <c r="C45" s="434" t="s">
        <v>1820</v>
      </c>
      <c r="D45" s="407">
        <v>3</v>
      </c>
      <c r="E45" s="422">
        <v>0</v>
      </c>
      <c r="F45" s="407">
        <v>0</v>
      </c>
      <c r="G45" s="407">
        <v>0</v>
      </c>
      <c r="H45" s="407">
        <v>0</v>
      </c>
      <c r="I45" s="407">
        <v>0</v>
      </c>
      <c r="J45" s="407">
        <v>0</v>
      </c>
    </row>
    <row r="46" spans="1:10">
      <c r="A46" s="433" t="s">
        <v>1810</v>
      </c>
      <c r="B46" s="433" t="s">
        <v>1821</v>
      </c>
      <c r="C46" s="434" t="s">
        <v>1822</v>
      </c>
      <c r="D46" s="407">
        <v>0</v>
      </c>
      <c r="E46" s="422">
        <v>0</v>
      </c>
      <c r="F46" s="407">
        <v>0</v>
      </c>
      <c r="G46" s="407">
        <v>0</v>
      </c>
      <c r="H46" s="407">
        <v>1</v>
      </c>
      <c r="I46" s="407">
        <v>0</v>
      </c>
      <c r="J46" s="407">
        <v>0</v>
      </c>
    </row>
    <row r="47" spans="1:10">
      <c r="A47" s="433" t="s">
        <v>1810</v>
      </c>
      <c r="B47" s="433" t="s">
        <v>1823</v>
      </c>
      <c r="C47" s="434" t="s">
        <v>1824</v>
      </c>
      <c r="D47" s="407">
        <v>7</v>
      </c>
      <c r="E47" s="422">
        <v>0</v>
      </c>
      <c r="F47" s="407">
        <v>0</v>
      </c>
      <c r="G47" s="407">
        <v>0</v>
      </c>
      <c r="H47" s="407">
        <v>0</v>
      </c>
      <c r="I47" s="407">
        <v>7</v>
      </c>
      <c r="J47" s="407">
        <v>0</v>
      </c>
    </row>
    <row r="48" spans="1:10">
      <c r="A48" s="433" t="s">
        <v>1810</v>
      </c>
      <c r="B48" s="433" t="s">
        <v>1825</v>
      </c>
      <c r="C48" s="434" t="s">
        <v>1826</v>
      </c>
      <c r="D48" s="407">
        <v>0</v>
      </c>
      <c r="E48" s="422">
        <v>0</v>
      </c>
      <c r="F48" s="407">
        <v>0</v>
      </c>
      <c r="G48" s="407">
        <v>88</v>
      </c>
      <c r="H48" s="407">
        <v>0</v>
      </c>
      <c r="I48" s="407">
        <v>12</v>
      </c>
      <c r="J48" s="407">
        <v>0</v>
      </c>
    </row>
    <row r="49" spans="1:10">
      <c r="A49" s="433" t="s">
        <v>1810</v>
      </c>
      <c r="B49" s="433" t="s">
        <v>1827</v>
      </c>
      <c r="C49" s="434" t="s">
        <v>1828</v>
      </c>
      <c r="D49" s="407">
        <v>0</v>
      </c>
      <c r="E49" s="422">
        <v>0</v>
      </c>
      <c r="F49" s="407">
        <v>25</v>
      </c>
      <c r="G49" s="407">
        <v>0</v>
      </c>
      <c r="H49" s="407">
        <v>10</v>
      </c>
      <c r="I49" s="407">
        <v>0</v>
      </c>
      <c r="J49" s="407">
        <v>0</v>
      </c>
    </row>
    <row r="50" spans="1:10">
      <c r="A50" s="433" t="s">
        <v>1810</v>
      </c>
      <c r="B50" s="433" t="s">
        <v>1829</v>
      </c>
      <c r="C50" s="434" t="s">
        <v>1830</v>
      </c>
      <c r="D50" s="407">
        <v>0</v>
      </c>
      <c r="E50" s="422">
        <v>0</v>
      </c>
      <c r="F50" s="407">
        <v>0</v>
      </c>
      <c r="G50" s="407">
        <v>0</v>
      </c>
      <c r="H50" s="407">
        <v>0</v>
      </c>
      <c r="I50" s="407">
        <v>1</v>
      </c>
      <c r="J50" s="407">
        <v>0</v>
      </c>
    </row>
    <row r="51" spans="1:10">
      <c r="A51" s="433" t="s">
        <v>1831</v>
      </c>
      <c r="B51" s="433" t="s">
        <v>1832</v>
      </c>
      <c r="C51" s="434" t="s">
        <v>1833</v>
      </c>
      <c r="D51" s="407">
        <v>31</v>
      </c>
      <c r="E51" s="422">
        <v>0</v>
      </c>
      <c r="F51" s="407">
        <v>0</v>
      </c>
      <c r="G51" s="407">
        <v>0</v>
      </c>
      <c r="H51" s="407">
        <v>0</v>
      </c>
      <c r="I51" s="407">
        <v>0</v>
      </c>
      <c r="J51" s="407">
        <v>0</v>
      </c>
    </row>
    <row r="52" spans="1:10">
      <c r="A52" s="433" t="s">
        <v>1831</v>
      </c>
      <c r="B52" s="433" t="s">
        <v>1834</v>
      </c>
      <c r="C52" s="434" t="s">
        <v>1835</v>
      </c>
      <c r="D52" s="407">
        <v>21</v>
      </c>
      <c r="E52" s="422">
        <v>0</v>
      </c>
      <c r="F52" s="407">
        <v>0</v>
      </c>
      <c r="G52" s="407">
        <v>0</v>
      </c>
      <c r="H52" s="407">
        <v>0</v>
      </c>
      <c r="I52" s="407">
        <v>0</v>
      </c>
      <c r="J52" s="407">
        <v>0</v>
      </c>
    </row>
    <row r="53" spans="1:10">
      <c r="A53" s="433" t="s">
        <v>1831</v>
      </c>
      <c r="B53" s="433" t="s">
        <v>1836</v>
      </c>
      <c r="C53" s="434" t="s">
        <v>1837</v>
      </c>
      <c r="D53" s="407">
        <v>10</v>
      </c>
      <c r="E53" s="422">
        <v>0</v>
      </c>
      <c r="F53" s="407">
        <v>0</v>
      </c>
      <c r="G53" s="407">
        <v>0</v>
      </c>
      <c r="H53" s="407">
        <v>0</v>
      </c>
      <c r="I53" s="407">
        <v>0</v>
      </c>
      <c r="J53" s="407">
        <v>0</v>
      </c>
    </row>
    <row r="54" spans="1:10">
      <c r="A54" s="433" t="s">
        <v>1831</v>
      </c>
      <c r="B54" s="433" t="s">
        <v>1838</v>
      </c>
      <c r="C54" s="434" t="s">
        <v>1839</v>
      </c>
      <c r="D54" s="407">
        <v>4</v>
      </c>
      <c r="E54" s="422">
        <v>0</v>
      </c>
      <c r="F54" s="407">
        <v>0</v>
      </c>
      <c r="G54" s="407">
        <v>0</v>
      </c>
      <c r="H54" s="407">
        <v>0</v>
      </c>
      <c r="I54" s="407">
        <v>0</v>
      </c>
      <c r="J54" s="407">
        <v>0</v>
      </c>
    </row>
    <row r="55" spans="1:10">
      <c r="A55" s="433" t="s">
        <v>1831</v>
      </c>
      <c r="B55" s="433" t="s">
        <v>1840</v>
      </c>
      <c r="C55" s="434" t="s">
        <v>1841</v>
      </c>
      <c r="D55" s="407">
        <v>31</v>
      </c>
      <c r="E55" s="422">
        <v>0</v>
      </c>
      <c r="F55" s="407">
        <v>0</v>
      </c>
      <c r="G55" s="407">
        <v>0</v>
      </c>
      <c r="H55" s="407">
        <v>0</v>
      </c>
      <c r="I55" s="407">
        <v>0</v>
      </c>
      <c r="J55" s="407">
        <v>0</v>
      </c>
    </row>
    <row r="56" spans="1:10">
      <c r="A56" s="433" t="s">
        <v>1831</v>
      </c>
      <c r="B56" s="433" t="s">
        <v>1842</v>
      </c>
      <c r="C56" s="434" t="s">
        <v>1843</v>
      </c>
      <c r="D56" s="407">
        <v>24</v>
      </c>
      <c r="E56" s="422">
        <v>14</v>
      </c>
      <c r="F56" s="407">
        <v>0</v>
      </c>
      <c r="G56" s="407">
        <v>0</v>
      </c>
      <c r="H56" s="407">
        <v>0</v>
      </c>
      <c r="I56" s="407">
        <v>0</v>
      </c>
      <c r="J56" s="407">
        <v>0</v>
      </c>
    </row>
    <row r="57" spans="1:10">
      <c r="A57" s="433" t="s">
        <v>1844</v>
      </c>
      <c r="B57" s="433" t="s">
        <v>1845</v>
      </c>
      <c r="C57" s="434" t="s">
        <v>1846</v>
      </c>
      <c r="D57" s="407">
        <v>148</v>
      </c>
      <c r="E57" s="422">
        <v>52</v>
      </c>
      <c r="F57" s="407">
        <v>600</v>
      </c>
      <c r="G57" s="407">
        <v>0</v>
      </c>
      <c r="H57" s="407">
        <v>0</v>
      </c>
      <c r="I57" s="407">
        <v>0</v>
      </c>
      <c r="J57" s="407">
        <v>0</v>
      </c>
    </row>
    <row r="58" spans="1:10">
      <c r="A58" s="433" t="s">
        <v>1844</v>
      </c>
      <c r="B58" s="433" t="s">
        <v>1847</v>
      </c>
      <c r="C58" s="434" t="s">
        <v>1848</v>
      </c>
      <c r="D58" s="407">
        <v>0</v>
      </c>
      <c r="E58" s="422">
        <v>0</v>
      </c>
      <c r="F58" s="407">
        <v>500</v>
      </c>
      <c r="G58" s="407">
        <v>0</v>
      </c>
      <c r="H58" s="407">
        <v>0</v>
      </c>
      <c r="I58" s="407">
        <v>0</v>
      </c>
      <c r="J58" s="407">
        <v>0</v>
      </c>
    </row>
    <row r="59" spans="1:10">
      <c r="A59" s="433" t="s">
        <v>1849</v>
      </c>
      <c r="B59" s="433" t="s">
        <v>1850</v>
      </c>
      <c r="C59" s="434" t="s">
        <v>1851</v>
      </c>
      <c r="D59" s="407">
        <v>4</v>
      </c>
      <c r="E59" s="422">
        <v>0</v>
      </c>
      <c r="F59" s="407">
        <v>0</v>
      </c>
      <c r="G59" s="407">
        <v>0</v>
      </c>
      <c r="H59" s="407">
        <v>0</v>
      </c>
      <c r="I59" s="407">
        <v>0</v>
      </c>
      <c r="J59" s="407">
        <v>0</v>
      </c>
    </row>
  </sheetData>
  <mergeCells count="2">
    <mergeCell ref="A1:B1"/>
    <mergeCell ref="A2:B2"/>
  </mergeCells>
  <conditionalFormatting sqref="D20:J59">
    <cfRule type="cellIs" dxfId="1" priority="1" operator="equal">
      <formula>0</formula>
    </cfRule>
  </conditionalFormatting>
  <pageMargins left="0.70866141732283472" right="0.70866141732283472" top="0.39" bottom="0.34" header="0.31496062992125978" footer="0.31496062992125978"/>
  <pageSetup paperSize="9" scale="60"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E8E86-537A-4EAA-82A8-88073CCDE28B}">
  <dimension ref="A1:F7"/>
  <sheetViews>
    <sheetView zoomScale="140" zoomScaleNormal="140" workbookViewId="0">
      <selection activeCell="D2" sqref="D2"/>
    </sheetView>
  </sheetViews>
  <sheetFormatPr defaultRowHeight="14.45"/>
  <sheetData>
    <row r="1" spans="1:6">
      <c r="A1" s="436" t="s">
        <v>1852</v>
      </c>
      <c r="B1" s="436" t="s">
        <v>1853</v>
      </c>
      <c r="D1" s="436" t="s">
        <v>1854</v>
      </c>
      <c r="E1" s="436" t="s">
        <v>1855</v>
      </c>
      <c r="F1" s="436"/>
    </row>
    <row r="2" spans="1:6">
      <c r="A2" t="s">
        <v>1856</v>
      </c>
      <c r="B2" t="str">
        <f t="array" ref="B2">IFERROR(INDEX($A$2:$A$7,SMALL(IF(ISTEXT($A$2:$A$7),ROW($A$1:$A$6)), ROW(A1))),"")</f>
        <v>Red</v>
      </c>
    </row>
    <row r="3" spans="1:6">
      <c r="A3" t="s">
        <v>1857</v>
      </c>
      <c r="B3" t="str">
        <f t="array" ref="B3">IFERROR(INDEX($A$2:$A$7,SMALL(IF(ISTEXT($A$2:$A$7),ROW($A$1:$A$6)), ROW(A2))),"")</f>
        <v>Green</v>
      </c>
    </row>
    <row r="4" spans="1:6">
      <c r="B4" t="str">
        <f t="array" ref="B4">IFERROR(INDEX($A$2:$A$7,SMALL(IF(ISTEXT($A$2:$A$7),ROW($A$1:$A$6)), ROW(A3))),"")</f>
        <v>Blue</v>
      </c>
    </row>
    <row r="5" spans="1:6">
      <c r="A5" t="s">
        <v>1858</v>
      </c>
      <c r="B5" t="str">
        <f t="array" ref="B5">IFERROR(INDEX($A$2:$A$7,SMALL(IF(ISTEXT($A$2:$A$7),ROW($A$1:$A$6)), ROW(A4))),"")</f>
        <v>Orange</v>
      </c>
    </row>
    <row r="6" spans="1:6">
      <c r="B6" t="str">
        <f t="array" ref="B6">IFERROR(INDEX($A$2:$A$7,SMALL(IF(ISTEXT($A$2:$A$7),ROW($A$1:$A$6)), ROW(A5))),"")</f>
        <v/>
      </c>
    </row>
    <row r="7" spans="1:6">
      <c r="A7" t="s">
        <v>1859</v>
      </c>
      <c r="B7" t="str">
        <f t="array" ref="B7">IFERROR(INDEX($A$2:$A$7,SMALL(IF(ISTEXT($A$2:$A$7),ROW($A$1:$A$6)), ROW(A6))),"")</f>
        <v/>
      </c>
    </row>
  </sheetData>
  <dataValidations count="2">
    <dataValidation type="list" allowBlank="1" showInputMessage="1" showErrorMessage="1" sqref="E2" xr:uid="{2C2FEAC2-BCD3-466A-BE28-A8A5C798A61A}">
      <formula1>$B$2:$B$5</formula1>
    </dataValidation>
    <dataValidation type="list" allowBlank="1" showInputMessage="1" showErrorMessage="1" sqref="D2" xr:uid="{96847961-B917-45CF-94E8-08C4DCFD13F1}">
      <formula1>$A$2:$A$7</formula1>
    </dataValidation>
  </dataValidation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D6DB9-90B2-4760-AFAD-49CCE3B5B9CA}">
  <sheetPr>
    <pageSetUpPr fitToPage="1"/>
  </sheetPr>
  <dimension ref="F2:L28"/>
  <sheetViews>
    <sheetView showGridLines="0" view="pageBreakPreview" zoomScale="90" zoomScaleNormal="90" zoomScaleSheetLayoutView="90" workbookViewId="0">
      <selection activeCell="R22" sqref="R22"/>
    </sheetView>
  </sheetViews>
  <sheetFormatPr defaultColWidth="9.1484375" defaultRowHeight="14.45"/>
  <cols>
    <col min="1" max="4" width="9.1484375" style="30" customWidth="1"/>
    <col min="5" max="5" width="2.1484375" style="30" customWidth="1"/>
    <col min="6" max="6" width="21.546875" style="30" customWidth="1"/>
    <col min="7" max="7" width="36.75" style="29" customWidth="1"/>
    <col min="8" max="8" width="6.546875" style="371" bestFit="1" customWidth="1"/>
    <col min="9" max="9" width="15.25" style="30" customWidth="1"/>
    <col min="10" max="10" width="9.546875" style="30" bestFit="1" customWidth="1"/>
    <col min="11" max="11" width="13.75" style="30" customWidth="1"/>
    <col min="12" max="12" width="47" style="30" customWidth="1"/>
    <col min="13" max="13" width="1.84765625" style="30" customWidth="1"/>
    <col min="14" max="14" width="9.1484375" style="30" customWidth="1"/>
    <col min="15" max="16384" width="9.1484375" style="30"/>
  </cols>
  <sheetData>
    <row r="2" spans="6:12">
      <c r="F2" s="437" t="s">
        <v>1860</v>
      </c>
      <c r="G2" s="438" t="s">
        <v>1861</v>
      </c>
      <c r="K2" s="437" t="s">
        <v>1862</v>
      </c>
      <c r="L2" s="439" t="s">
        <v>1863</v>
      </c>
    </row>
    <row r="3" spans="6:12">
      <c r="F3" s="437" t="s">
        <v>1864</v>
      </c>
      <c r="G3" s="438" t="s">
        <v>1861</v>
      </c>
      <c r="K3" s="437" t="s">
        <v>1156</v>
      </c>
      <c r="L3" s="440">
        <v>42347</v>
      </c>
    </row>
    <row r="4" spans="6:12">
      <c r="F4" s="437" t="s">
        <v>1865</v>
      </c>
      <c r="G4" s="438" t="s">
        <v>1861</v>
      </c>
      <c r="K4" s="437" t="s">
        <v>1866</v>
      </c>
      <c r="L4" s="439">
        <v>0</v>
      </c>
    </row>
    <row r="5" spans="6:12">
      <c r="F5" s="437"/>
      <c r="K5" s="437" t="s">
        <v>1867</v>
      </c>
      <c r="L5" s="439" t="s">
        <v>1868</v>
      </c>
    </row>
    <row r="6" spans="6:12">
      <c r="K6" s="437" t="s">
        <v>1869</v>
      </c>
      <c r="L6" s="439" t="s">
        <v>1870</v>
      </c>
    </row>
    <row r="8" spans="6:12" ht="18.8" customHeight="1">
      <c r="F8" s="441" t="s">
        <v>1871</v>
      </c>
    </row>
    <row r="9" spans="6:12" ht="15.8" customHeight="1">
      <c r="I9" s="442" t="s">
        <v>1872</v>
      </c>
    </row>
    <row r="10" spans="6:12">
      <c r="F10" s="28" t="s">
        <v>1873</v>
      </c>
    </row>
    <row r="12" spans="6:12" ht="60" customHeight="1">
      <c r="F12" s="443" t="s">
        <v>1764</v>
      </c>
      <c r="G12" s="443" t="s">
        <v>1874</v>
      </c>
      <c r="H12" s="443" t="s">
        <v>1875</v>
      </c>
      <c r="I12" s="443" t="s">
        <v>1876</v>
      </c>
      <c r="J12" s="443" t="s">
        <v>1877</v>
      </c>
      <c r="K12" s="443" t="s">
        <v>1878</v>
      </c>
      <c r="L12" s="443" t="s">
        <v>1879</v>
      </c>
    </row>
    <row r="13" spans="6:12" ht="30.05" customHeight="1">
      <c r="F13" s="444" t="s">
        <v>1880</v>
      </c>
      <c r="G13" s="445" t="s">
        <v>1881</v>
      </c>
      <c r="H13" s="446" t="s">
        <v>1882</v>
      </c>
      <c r="I13" s="447">
        <v>150</v>
      </c>
      <c r="J13" s="448">
        <v>2500</v>
      </c>
      <c r="K13" s="448">
        <f t="shared" ref="K13:K19" si="0">I13*J13</f>
        <v>375000</v>
      </c>
      <c r="L13" s="445" t="s">
        <v>1883</v>
      </c>
    </row>
    <row r="14" spans="6:12" ht="45.05" customHeight="1">
      <c r="F14" s="444" t="s">
        <v>1884</v>
      </c>
      <c r="G14" s="445" t="s">
        <v>1885</v>
      </c>
      <c r="H14" s="446" t="s">
        <v>1886</v>
      </c>
      <c r="I14" s="447">
        <v>50000</v>
      </c>
      <c r="J14" s="448">
        <v>50</v>
      </c>
      <c r="K14" s="448">
        <f t="shared" si="0"/>
        <v>2500000</v>
      </c>
      <c r="L14" s="445" t="s">
        <v>1887</v>
      </c>
    </row>
    <row r="15" spans="6:12">
      <c r="F15" s="444" t="s">
        <v>1888</v>
      </c>
      <c r="G15" s="445" t="s">
        <v>1889</v>
      </c>
      <c r="H15" s="446" t="s">
        <v>1890</v>
      </c>
      <c r="I15" s="447">
        <v>15000</v>
      </c>
      <c r="J15" s="448">
        <v>100</v>
      </c>
      <c r="K15" s="448">
        <f t="shared" si="0"/>
        <v>1500000</v>
      </c>
      <c r="L15" s="445" t="s">
        <v>1891</v>
      </c>
    </row>
    <row r="16" spans="6:12">
      <c r="F16" s="444" t="s">
        <v>1892</v>
      </c>
      <c r="G16" s="445" t="s">
        <v>1893</v>
      </c>
      <c r="H16" s="446" t="s">
        <v>1894</v>
      </c>
      <c r="I16" s="447">
        <v>10000</v>
      </c>
      <c r="J16" s="448">
        <v>100</v>
      </c>
      <c r="K16" s="448">
        <f t="shared" si="0"/>
        <v>1000000</v>
      </c>
      <c r="L16" s="445" t="s">
        <v>1895</v>
      </c>
    </row>
    <row r="17" spans="6:12" ht="75" customHeight="1">
      <c r="F17" s="444" t="s">
        <v>1896</v>
      </c>
      <c r="G17" s="445" t="s">
        <v>1897</v>
      </c>
      <c r="H17" s="446" t="s">
        <v>1898</v>
      </c>
      <c r="I17" s="447">
        <v>100000</v>
      </c>
      <c r="J17" s="448">
        <v>50</v>
      </c>
      <c r="K17" s="448">
        <f t="shared" si="0"/>
        <v>5000000</v>
      </c>
      <c r="L17" s="445" t="s">
        <v>1899</v>
      </c>
    </row>
    <row r="18" spans="6:12" ht="45.05" customHeight="1">
      <c r="F18" s="444" t="s">
        <v>1900</v>
      </c>
      <c r="G18" s="445" t="s">
        <v>1901</v>
      </c>
      <c r="H18" s="446" t="s">
        <v>1898</v>
      </c>
      <c r="I18" s="447">
        <v>500000</v>
      </c>
      <c r="J18" s="448">
        <v>2</v>
      </c>
      <c r="K18" s="448">
        <f t="shared" si="0"/>
        <v>1000000</v>
      </c>
      <c r="L18" s="445" t="s">
        <v>1902</v>
      </c>
    </row>
    <row r="19" spans="6:12" ht="30.05" customHeight="1">
      <c r="F19" s="444" t="s">
        <v>1903</v>
      </c>
      <c r="G19" s="445" t="s">
        <v>1904</v>
      </c>
      <c r="H19" s="446" t="s">
        <v>1898</v>
      </c>
      <c r="I19" s="447">
        <v>500000</v>
      </c>
      <c r="J19" s="448">
        <v>1</v>
      </c>
      <c r="K19" s="448">
        <f t="shared" si="0"/>
        <v>500000</v>
      </c>
      <c r="L19" s="445" t="s">
        <v>1905</v>
      </c>
    </row>
    <row r="20" spans="6:12">
      <c r="J20" s="449"/>
      <c r="K20" s="450"/>
    </row>
    <row r="21" spans="6:12">
      <c r="F21" s="28"/>
    </row>
    <row r="23" spans="6:12">
      <c r="F23" s="28" t="s">
        <v>1906</v>
      </c>
    </row>
    <row r="24" spans="6:12">
      <c r="F24" s="30" t="s">
        <v>1907</v>
      </c>
    </row>
    <row r="25" spans="6:12">
      <c r="F25" s="30" t="s">
        <v>1908</v>
      </c>
    </row>
    <row r="26" spans="6:12">
      <c r="F26" s="30" t="s">
        <v>1909</v>
      </c>
    </row>
    <row r="27" spans="6:12">
      <c r="F27" s="30" t="s">
        <v>1910</v>
      </c>
    </row>
    <row r="28" spans="6:12">
      <c r="F28" s="30" t="s">
        <v>1911</v>
      </c>
    </row>
  </sheetData>
  <pageMargins left="0.70866141732283472" right="0.70866141732283472" top="0.74803149606299213" bottom="0.74803149606299213" header="0.31496062992125978" footer="0.31496062992125978"/>
  <pageSetup paperSize="9" scale="75" orientation="landscape" r:id="rId1"/>
  <headerFooter>
    <oddFooter>&amp;L&amp;F&amp;R&amp;D</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E383C-0F99-406E-8CD1-16EEC729D4F8}">
  <dimension ref="A1:E23"/>
  <sheetViews>
    <sheetView workbookViewId="0">
      <selection activeCell="I12" sqref="I12"/>
    </sheetView>
  </sheetViews>
  <sheetFormatPr defaultColWidth="8.546875" defaultRowHeight="14.45"/>
  <cols>
    <col min="1" max="1" width="32.546875" customWidth="1"/>
    <col min="2" max="2" width="15.75" customWidth="1"/>
    <col min="3" max="3" width="18.84765625" customWidth="1"/>
    <col min="4" max="4" width="14.1484375" customWidth="1"/>
    <col min="5" max="5" width="17.84765625" customWidth="1"/>
  </cols>
  <sheetData>
    <row r="1" spans="1:5" ht="21" customHeight="1">
      <c r="A1" s="637" t="s">
        <v>1912</v>
      </c>
      <c r="B1" s="514"/>
      <c r="C1" s="514"/>
      <c r="D1" s="514"/>
      <c r="E1" s="515"/>
    </row>
    <row r="2" spans="1:5" ht="21" customHeight="1">
      <c r="A2" s="451"/>
      <c r="B2" s="638" t="s">
        <v>1913</v>
      </c>
      <c r="C2" s="515"/>
      <c r="D2" s="638" t="s">
        <v>1914</v>
      </c>
      <c r="E2" s="515"/>
    </row>
    <row r="3" spans="1:5" ht="18.8" customHeight="1">
      <c r="A3" s="452" t="s">
        <v>1915</v>
      </c>
      <c r="B3" s="453" t="s">
        <v>1916</v>
      </c>
      <c r="C3" s="454" t="s">
        <v>1917</v>
      </c>
      <c r="D3" s="453" t="s">
        <v>1916</v>
      </c>
      <c r="E3" s="454" t="s">
        <v>1917</v>
      </c>
    </row>
    <row r="4" spans="1:5" ht="15.8" customHeight="1">
      <c r="A4" s="455" t="s">
        <v>1918</v>
      </c>
      <c r="B4" s="433"/>
      <c r="C4" s="433"/>
      <c r="D4" s="433"/>
      <c r="E4" s="433"/>
    </row>
    <row r="5" spans="1:5" ht="15.8" customHeight="1">
      <c r="A5" s="455" t="s">
        <v>1919</v>
      </c>
      <c r="B5" s="433"/>
      <c r="C5" s="433"/>
      <c r="D5" s="433"/>
      <c r="E5" s="433"/>
    </row>
    <row r="6" spans="1:5" ht="31.5" customHeight="1">
      <c r="A6" s="456" t="s">
        <v>1920</v>
      </c>
      <c r="B6" s="433"/>
      <c r="C6" s="433"/>
      <c r="D6" s="433"/>
      <c r="E6" s="433"/>
    </row>
    <row r="7" spans="1:5" ht="15.8" customHeight="1">
      <c r="A7" s="455" t="s">
        <v>1921</v>
      </c>
      <c r="B7" s="433"/>
      <c r="C7" s="433"/>
      <c r="D7" s="433"/>
      <c r="E7" s="433"/>
    </row>
    <row r="8" spans="1:5" ht="15.8" customHeight="1">
      <c r="A8" s="456" t="s">
        <v>1922</v>
      </c>
      <c r="B8" s="433"/>
      <c r="C8" s="433"/>
      <c r="D8" s="433"/>
      <c r="E8" s="433"/>
    </row>
    <row r="9" spans="1:5" ht="15.8" customHeight="1">
      <c r="A9" s="455" t="s">
        <v>1923</v>
      </c>
      <c r="B9" s="433"/>
      <c r="C9" s="433"/>
      <c r="D9" s="433"/>
      <c r="E9" s="433"/>
    </row>
    <row r="10" spans="1:5" ht="15.8" customHeight="1">
      <c r="A10" s="455" t="s">
        <v>1924</v>
      </c>
      <c r="B10" s="433"/>
      <c r="C10" s="433"/>
      <c r="D10" s="433"/>
      <c r="E10" s="433"/>
    </row>
    <row r="11" spans="1:5" ht="15.8" customHeight="1">
      <c r="A11" s="455" t="s">
        <v>1925</v>
      </c>
      <c r="B11" s="433"/>
      <c r="C11" s="433"/>
      <c r="D11" s="433"/>
      <c r="E11" s="433"/>
    </row>
    <row r="12" spans="1:5" ht="15.8" customHeight="1">
      <c r="A12" s="455" t="s">
        <v>1926</v>
      </c>
      <c r="B12" s="433"/>
      <c r="C12" s="433"/>
      <c r="D12" s="433"/>
      <c r="E12" s="433"/>
    </row>
    <row r="13" spans="1:5" ht="15.8" customHeight="1">
      <c r="A13" s="457" t="s">
        <v>1927</v>
      </c>
      <c r="B13" s="458">
        <f>SUM(B4:B12)</f>
        <v>0</v>
      </c>
      <c r="C13" s="458">
        <f>SUM(C4:C12)</f>
        <v>0</v>
      </c>
      <c r="D13" s="458">
        <f>SUM(D4:D12)</f>
        <v>0</v>
      </c>
      <c r="E13" s="458">
        <f>SUM(E4:E12)</f>
        <v>0</v>
      </c>
    </row>
    <row r="15" spans="1:5" ht="18.8" customHeight="1">
      <c r="A15" s="452"/>
      <c r="B15" s="453"/>
      <c r="C15" s="454"/>
      <c r="D15" s="453" t="s">
        <v>1928</v>
      </c>
      <c r="E15" s="454"/>
    </row>
    <row r="16" spans="1:5">
      <c r="A16" s="459" t="s">
        <v>1929</v>
      </c>
      <c r="B16" s="433"/>
      <c r="C16" s="433"/>
      <c r="D16" s="433"/>
      <c r="E16" s="433"/>
    </row>
    <row r="17" spans="1:5">
      <c r="A17" s="460" t="s">
        <v>1930</v>
      </c>
      <c r="B17" s="433"/>
      <c r="C17" s="433"/>
      <c r="D17" s="433"/>
      <c r="E17" s="433"/>
    </row>
    <row r="18" spans="1:5">
      <c r="A18" s="459" t="s">
        <v>1931</v>
      </c>
      <c r="B18" s="433"/>
      <c r="C18" s="433"/>
      <c r="D18" s="433"/>
      <c r="E18" s="433"/>
    </row>
    <row r="19" spans="1:5">
      <c r="A19" s="460" t="s">
        <v>1932</v>
      </c>
      <c r="B19" s="433"/>
      <c r="C19" s="433"/>
      <c r="D19" s="433"/>
      <c r="E19" s="433"/>
    </row>
    <row r="20" spans="1:5">
      <c r="A20" s="433" t="s">
        <v>1933</v>
      </c>
      <c r="B20" s="433"/>
      <c r="C20" s="433"/>
      <c r="D20" s="433"/>
      <c r="E20" s="433"/>
    </row>
    <row r="21" spans="1:5">
      <c r="A21" s="433" t="s">
        <v>1934</v>
      </c>
      <c r="B21" s="433"/>
      <c r="C21" s="433"/>
      <c r="D21" s="433"/>
      <c r="E21" s="433"/>
    </row>
    <row r="22" spans="1:5">
      <c r="A22" s="460" t="s">
        <v>1935</v>
      </c>
      <c r="B22" s="433"/>
      <c r="C22" s="433"/>
      <c r="D22" s="433"/>
      <c r="E22" s="433"/>
    </row>
    <row r="23" spans="1:5" ht="15.8" customHeight="1">
      <c r="A23" s="457"/>
      <c r="B23" s="433"/>
      <c r="C23" s="433"/>
      <c r="D23" s="433"/>
      <c r="E23" s="433"/>
    </row>
  </sheetData>
  <mergeCells count="3">
    <mergeCell ref="A1:E1"/>
    <mergeCell ref="B2:C2"/>
    <mergeCell ref="D2:E2"/>
  </mergeCells>
  <pageMargins left="0.7" right="0.7" top="0.75" bottom="0.75" header="0.3" footer="0.3"/>
  <pageSetup orientation="portrait"/>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33A4D-9626-4227-BA1A-7023260ECE58}">
  <dimension ref="A1:E23"/>
  <sheetViews>
    <sheetView workbookViewId="0">
      <selection activeCell="I12" sqref="I12"/>
    </sheetView>
  </sheetViews>
  <sheetFormatPr defaultColWidth="8.546875" defaultRowHeight="14.45"/>
  <cols>
    <col min="1" max="1" width="32.546875" customWidth="1"/>
    <col min="2" max="2" width="15.75" customWidth="1"/>
    <col min="3" max="3" width="18.84765625" customWidth="1"/>
    <col min="4" max="4" width="14.1484375" customWidth="1"/>
    <col min="5" max="5" width="17.84765625" customWidth="1"/>
  </cols>
  <sheetData>
    <row r="1" spans="1:5" ht="21" customHeight="1">
      <c r="A1" s="637" t="s">
        <v>1912</v>
      </c>
      <c r="B1" s="514"/>
      <c r="C1" s="514"/>
      <c r="D1" s="514"/>
      <c r="E1" s="515"/>
    </row>
    <row r="2" spans="1:5" ht="21" customHeight="1">
      <c r="A2" s="451"/>
      <c r="B2" s="638" t="s">
        <v>1913</v>
      </c>
      <c r="C2" s="515"/>
      <c r="D2" s="638" t="s">
        <v>1914</v>
      </c>
      <c r="E2" s="515"/>
    </row>
    <row r="3" spans="1:5" ht="18.8" customHeight="1">
      <c r="A3" s="452" t="s">
        <v>1915</v>
      </c>
      <c r="B3" s="453" t="s">
        <v>1916</v>
      </c>
      <c r="C3" s="454" t="s">
        <v>1917</v>
      </c>
      <c r="D3" s="453" t="s">
        <v>1916</v>
      </c>
      <c r="E3" s="454" t="s">
        <v>1917</v>
      </c>
    </row>
    <row r="4" spans="1:5" ht="15.8" customHeight="1">
      <c r="A4" s="455" t="s">
        <v>1918</v>
      </c>
      <c r="B4" s="433"/>
      <c r="C4" s="433"/>
      <c r="D4" s="433"/>
      <c r="E4" s="433"/>
    </row>
    <row r="5" spans="1:5" ht="15.8" customHeight="1">
      <c r="A5" s="455" t="s">
        <v>1919</v>
      </c>
      <c r="B5" s="433"/>
      <c r="C5" s="433"/>
      <c r="D5" s="433"/>
      <c r="E5" s="433"/>
    </row>
    <row r="6" spans="1:5" ht="31.5" customHeight="1">
      <c r="A6" s="456" t="s">
        <v>1920</v>
      </c>
      <c r="B6" s="433"/>
      <c r="C6" s="433"/>
      <c r="D6" s="433"/>
      <c r="E6" s="433"/>
    </row>
    <row r="7" spans="1:5" ht="15.8" customHeight="1">
      <c r="A7" s="455" t="s">
        <v>1921</v>
      </c>
      <c r="B7" s="433"/>
      <c r="C7" s="433"/>
      <c r="D7" s="433"/>
      <c r="E7" s="433"/>
    </row>
    <row r="8" spans="1:5" ht="15.8" customHeight="1">
      <c r="A8" s="456" t="s">
        <v>1922</v>
      </c>
      <c r="B8" s="433"/>
      <c r="C8" s="433"/>
      <c r="D8" s="433"/>
      <c r="E8" s="433"/>
    </row>
    <row r="9" spans="1:5" ht="15.8" customHeight="1">
      <c r="A9" s="455" t="s">
        <v>1923</v>
      </c>
      <c r="B9" s="433"/>
      <c r="C9" s="433"/>
      <c r="D9" s="433"/>
      <c r="E9" s="433"/>
    </row>
    <row r="10" spans="1:5" ht="15.8" customHeight="1">
      <c r="A10" s="455" t="s">
        <v>1924</v>
      </c>
      <c r="B10" s="433"/>
      <c r="C10" s="433"/>
      <c r="D10" s="433"/>
      <c r="E10" s="433"/>
    </row>
    <row r="11" spans="1:5" ht="15.8" customHeight="1">
      <c r="A11" s="455" t="s">
        <v>1925</v>
      </c>
      <c r="B11" s="433"/>
      <c r="C11" s="433"/>
      <c r="D11" s="433"/>
      <c r="E11" s="433"/>
    </row>
    <row r="12" spans="1:5" ht="15.8" customHeight="1">
      <c r="A12" s="455" t="s">
        <v>1926</v>
      </c>
      <c r="B12" s="433"/>
      <c r="C12" s="433"/>
      <c r="D12" s="433"/>
      <c r="E12" s="433"/>
    </row>
    <row r="13" spans="1:5" ht="15.8" customHeight="1">
      <c r="A13" s="457"/>
      <c r="B13" s="458"/>
      <c r="C13" s="458"/>
      <c r="D13" s="458"/>
      <c r="E13" s="458"/>
    </row>
    <row r="15" spans="1:5" ht="18.8" customHeight="1">
      <c r="A15" s="452" t="s">
        <v>1936</v>
      </c>
      <c r="B15" s="453" t="s">
        <v>1928</v>
      </c>
      <c r="C15" s="454" t="str">
        <f>C3</f>
        <v>Local Currency</v>
      </c>
      <c r="D15" s="453" t="s">
        <v>1928</v>
      </c>
      <c r="E15" s="454" t="str">
        <f>E3</f>
        <v>Local Currency</v>
      </c>
    </row>
    <row r="16" spans="1:5">
      <c r="A16" s="459" t="s">
        <v>1929</v>
      </c>
      <c r="B16" s="433"/>
      <c r="C16" s="433"/>
      <c r="D16" s="433"/>
      <c r="E16" s="433"/>
    </row>
    <row r="17" spans="1:5">
      <c r="A17" s="460" t="s">
        <v>1930</v>
      </c>
      <c r="B17" s="433"/>
      <c r="C17" s="433"/>
      <c r="D17" s="433"/>
      <c r="E17" s="433"/>
    </row>
    <row r="18" spans="1:5">
      <c r="A18" s="459" t="s">
        <v>1931</v>
      </c>
      <c r="B18" s="433"/>
      <c r="C18" s="433"/>
      <c r="D18" s="433"/>
      <c r="E18" s="433"/>
    </row>
    <row r="19" spans="1:5">
      <c r="A19" s="460" t="s">
        <v>1932</v>
      </c>
      <c r="B19" s="433"/>
      <c r="C19" s="433"/>
      <c r="D19" s="433"/>
      <c r="E19" s="433"/>
    </row>
    <row r="20" spans="1:5">
      <c r="A20" s="433" t="s">
        <v>1933</v>
      </c>
      <c r="B20" s="433"/>
      <c r="C20" s="433"/>
      <c r="D20" s="433"/>
      <c r="E20" s="433"/>
    </row>
    <row r="21" spans="1:5">
      <c r="A21" s="433" t="s">
        <v>1934</v>
      </c>
      <c r="B21" s="433"/>
      <c r="C21" s="433"/>
      <c r="D21" s="433"/>
      <c r="E21" s="433"/>
    </row>
    <row r="22" spans="1:5">
      <c r="A22" s="460" t="s">
        <v>1935</v>
      </c>
      <c r="B22" s="433"/>
      <c r="C22" s="433"/>
      <c r="D22" s="433"/>
      <c r="E22" s="433"/>
    </row>
    <row r="23" spans="1:5" ht="15.8" customHeight="1">
      <c r="A23" s="457"/>
      <c r="B23" s="433"/>
      <c r="C23" s="433"/>
      <c r="D23" s="433"/>
      <c r="E23" s="433"/>
    </row>
  </sheetData>
  <mergeCells count="3">
    <mergeCell ref="A1:E1"/>
    <mergeCell ref="B2:C2"/>
    <mergeCell ref="D2:E2"/>
  </mergeCells>
  <pageMargins left="0.7" right="0.7" top="0.75" bottom="0.75" header="0.3" footer="0.3"/>
  <pageSetup orientation="portrait"/>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23FCF-AB14-45DE-A84A-D6B706225773}">
  <dimension ref="A1:E23"/>
  <sheetViews>
    <sheetView workbookViewId="0">
      <selection activeCell="I12" sqref="I12"/>
    </sheetView>
  </sheetViews>
  <sheetFormatPr defaultColWidth="8.546875" defaultRowHeight="14.45"/>
  <cols>
    <col min="1" max="1" width="32.546875" customWidth="1"/>
    <col min="2" max="2" width="15.75" customWidth="1"/>
    <col min="3" max="3" width="18.84765625" customWidth="1"/>
    <col min="4" max="4" width="14.1484375" customWidth="1"/>
    <col min="5" max="5" width="17.84765625" customWidth="1"/>
  </cols>
  <sheetData>
    <row r="1" spans="1:5" ht="21" customHeight="1">
      <c r="A1" s="637" t="s">
        <v>1912</v>
      </c>
      <c r="B1" s="514"/>
      <c r="C1" s="514"/>
      <c r="D1" s="514"/>
      <c r="E1" s="515"/>
    </row>
    <row r="2" spans="1:5" ht="21" customHeight="1">
      <c r="A2" s="451"/>
      <c r="B2" s="638" t="s">
        <v>1913</v>
      </c>
      <c r="C2" s="515"/>
      <c r="D2" s="638" t="s">
        <v>1914</v>
      </c>
      <c r="E2" s="515"/>
    </row>
    <row r="3" spans="1:5" ht="18.8" customHeight="1">
      <c r="A3" s="452" t="s">
        <v>1915</v>
      </c>
      <c r="B3" s="453" t="s">
        <v>1916</v>
      </c>
      <c r="C3" s="454" t="s">
        <v>1917</v>
      </c>
      <c r="D3" s="453" t="s">
        <v>1916</v>
      </c>
      <c r="E3" s="454" t="s">
        <v>1917</v>
      </c>
    </row>
    <row r="4" spans="1:5" ht="15.8" customHeight="1">
      <c r="A4" s="455" t="s">
        <v>1918</v>
      </c>
      <c r="B4" s="433"/>
      <c r="C4" s="433"/>
      <c r="D4" s="433"/>
      <c r="E4" s="433"/>
    </row>
    <row r="5" spans="1:5" ht="15.8" customHeight="1">
      <c r="A5" s="455" t="s">
        <v>1919</v>
      </c>
      <c r="B5" s="433"/>
      <c r="C5" s="433"/>
      <c r="D5" s="433"/>
      <c r="E5" s="433"/>
    </row>
    <row r="6" spans="1:5" ht="31.5" customHeight="1">
      <c r="A6" s="456" t="s">
        <v>1920</v>
      </c>
      <c r="B6" s="433"/>
      <c r="C6" s="433"/>
      <c r="D6" s="433"/>
      <c r="E6" s="433"/>
    </row>
    <row r="7" spans="1:5" ht="15.8" customHeight="1">
      <c r="A7" s="455" t="s">
        <v>1921</v>
      </c>
      <c r="B7" s="433"/>
      <c r="C7" s="433"/>
      <c r="D7" s="433"/>
      <c r="E7" s="433"/>
    </row>
    <row r="8" spans="1:5" ht="15.8" customHeight="1">
      <c r="A8" s="456" t="s">
        <v>1922</v>
      </c>
      <c r="B8" s="433"/>
      <c r="C8" s="433"/>
      <c r="D8" s="433"/>
      <c r="E8" s="433"/>
    </row>
    <row r="9" spans="1:5" ht="15.8" customHeight="1">
      <c r="A9" s="455" t="s">
        <v>1923</v>
      </c>
      <c r="B9" s="433"/>
      <c r="C9" s="433"/>
      <c r="D9" s="433"/>
      <c r="E9" s="433"/>
    </row>
    <row r="10" spans="1:5" ht="15.8" customHeight="1">
      <c r="A10" s="455" t="s">
        <v>1924</v>
      </c>
      <c r="B10" s="433"/>
      <c r="C10" s="433"/>
      <c r="D10" s="433"/>
      <c r="E10" s="433"/>
    </row>
    <row r="11" spans="1:5" ht="15.8" customHeight="1">
      <c r="A11" s="455" t="s">
        <v>1925</v>
      </c>
      <c r="B11" s="433"/>
      <c r="C11" s="433"/>
      <c r="D11" s="433"/>
      <c r="E11" s="433"/>
    </row>
    <row r="12" spans="1:5" ht="15.8" customHeight="1">
      <c r="A12" s="455" t="s">
        <v>1926</v>
      </c>
      <c r="B12" s="433"/>
      <c r="C12" s="433"/>
      <c r="D12" s="433"/>
      <c r="E12" s="433"/>
    </row>
    <row r="13" spans="1:5" ht="15.8" customHeight="1">
      <c r="A13" s="457"/>
      <c r="B13" s="458"/>
      <c r="C13" s="458"/>
      <c r="D13" s="458"/>
      <c r="E13" s="458"/>
    </row>
    <row r="15" spans="1:5" ht="18.8" customHeight="1">
      <c r="A15" s="452"/>
      <c r="B15" s="453"/>
      <c r="C15" s="454"/>
      <c r="D15" s="453" t="s">
        <v>1928</v>
      </c>
      <c r="E15" s="454"/>
    </row>
    <row r="16" spans="1:5">
      <c r="A16" s="459" t="s">
        <v>1929</v>
      </c>
      <c r="B16" s="433"/>
      <c r="C16" s="433"/>
      <c r="D16" s="433"/>
      <c r="E16" s="433"/>
    </row>
    <row r="17" spans="1:5">
      <c r="A17" s="460" t="s">
        <v>1930</v>
      </c>
      <c r="B17" s="433"/>
      <c r="C17" s="433"/>
      <c r="D17" s="433"/>
      <c r="E17" s="433"/>
    </row>
    <row r="18" spans="1:5">
      <c r="A18" s="459" t="s">
        <v>1931</v>
      </c>
      <c r="B18" s="433"/>
      <c r="C18" s="433"/>
      <c r="D18" s="433"/>
      <c r="E18" s="433"/>
    </row>
    <row r="19" spans="1:5">
      <c r="A19" s="460" t="s">
        <v>1932</v>
      </c>
      <c r="B19" s="433"/>
      <c r="C19" s="433"/>
      <c r="D19" s="433"/>
      <c r="E19" s="433"/>
    </row>
    <row r="20" spans="1:5">
      <c r="A20" s="433" t="s">
        <v>1933</v>
      </c>
      <c r="B20" s="433"/>
      <c r="C20" s="433"/>
      <c r="D20" s="433"/>
      <c r="E20" s="433"/>
    </row>
    <row r="21" spans="1:5">
      <c r="A21" s="433" t="s">
        <v>1934</v>
      </c>
      <c r="B21" s="433"/>
      <c r="C21" s="433"/>
      <c r="D21" s="433"/>
      <c r="E21" s="433"/>
    </row>
    <row r="22" spans="1:5">
      <c r="A22" s="460" t="s">
        <v>1935</v>
      </c>
      <c r="B22" s="433"/>
      <c r="C22" s="433"/>
      <c r="D22" s="433"/>
      <c r="E22" s="433"/>
    </row>
    <row r="23" spans="1:5" ht="15.8" customHeight="1">
      <c r="A23" s="457" t="s">
        <v>1937</v>
      </c>
      <c r="B23" s="433">
        <f>SUM(B16:B22)</f>
        <v>0</v>
      </c>
      <c r="C23" s="433">
        <f>SUM(C16:C22)</f>
        <v>0</v>
      </c>
      <c r="D23" s="433">
        <f>SUM(D16:D22)</f>
        <v>0</v>
      </c>
      <c r="E23" s="433">
        <f>SUM(E16:E22)</f>
        <v>0</v>
      </c>
    </row>
  </sheetData>
  <mergeCells count="3">
    <mergeCell ref="A1:E1"/>
    <mergeCell ref="B2:C2"/>
    <mergeCell ref="D2:E2"/>
  </mergeCells>
  <pageMargins left="0.7" right="0.7" top="0.75" bottom="0.75" header="0.3" footer="0.3"/>
  <pageSetup orientation="portrait"/>
  <legacy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EF95E-AE3B-49FB-886B-6D32E029A58C}">
  <sheetPr>
    <tabColor rgb="FFC00000"/>
  </sheetPr>
  <dimension ref="A1:G110"/>
  <sheetViews>
    <sheetView topLeftCell="A97" workbookViewId="0">
      <selection activeCell="G110" sqref="G110"/>
    </sheetView>
  </sheetViews>
  <sheetFormatPr defaultRowHeight="14.45"/>
  <cols>
    <col min="1" max="1" width="17.1484375" customWidth="1"/>
    <col min="2" max="2" width="35" customWidth="1"/>
    <col min="3" max="3" width="20.84765625" customWidth="1"/>
    <col min="4" max="4" width="12.1484375" customWidth="1"/>
    <col min="5" max="5" width="19.1484375" customWidth="1"/>
    <col min="6" max="6" width="14.25" customWidth="1"/>
    <col min="7" max="7" width="148" customWidth="1"/>
    <col min="8" max="8" width="18.75" customWidth="1"/>
  </cols>
  <sheetData>
    <row r="1" spans="1:7">
      <c r="A1" t="s">
        <v>1938</v>
      </c>
      <c r="B1" t="s">
        <v>1939</v>
      </c>
      <c r="C1" t="s">
        <v>1940</v>
      </c>
      <c r="D1" t="s">
        <v>1941</v>
      </c>
      <c r="E1" t="s">
        <v>1942</v>
      </c>
      <c r="F1" t="s">
        <v>1943</v>
      </c>
      <c r="G1" t="s">
        <v>1944</v>
      </c>
    </row>
    <row r="2" spans="1:7">
      <c r="A2" t="s">
        <v>1945</v>
      </c>
      <c r="B2" t="s">
        <v>1946</v>
      </c>
      <c r="C2" t="s">
        <v>1947</v>
      </c>
      <c r="D2" t="s">
        <v>1948</v>
      </c>
      <c r="E2" t="s">
        <v>1264</v>
      </c>
      <c r="F2" t="s">
        <v>1263</v>
      </c>
      <c r="G2" t="s">
        <v>1949</v>
      </c>
    </row>
    <row r="3" spans="1:7">
      <c r="A3" t="s">
        <v>1950</v>
      </c>
      <c r="B3" t="s">
        <v>1951</v>
      </c>
      <c r="C3" t="s">
        <v>1947</v>
      </c>
      <c r="D3" t="s">
        <v>1952</v>
      </c>
      <c r="E3" t="s">
        <v>1264</v>
      </c>
      <c r="F3" t="s">
        <v>1263</v>
      </c>
      <c r="G3" t="s">
        <v>1953</v>
      </c>
    </row>
    <row r="4" spans="1:7">
      <c r="A4" t="s">
        <v>1954</v>
      </c>
      <c r="B4" t="s">
        <v>1955</v>
      </c>
      <c r="C4" t="s">
        <v>1956</v>
      </c>
      <c r="D4" t="s">
        <v>1957</v>
      </c>
      <c r="E4" t="s">
        <v>1264</v>
      </c>
      <c r="F4" t="s">
        <v>1263</v>
      </c>
      <c r="G4" t="s">
        <v>1958</v>
      </c>
    </row>
    <row r="5" spans="1:7">
      <c r="A5" t="s">
        <v>1959</v>
      </c>
      <c r="B5" t="s">
        <v>1960</v>
      </c>
      <c r="C5" t="s">
        <v>1961</v>
      </c>
      <c r="D5" t="s">
        <v>1962</v>
      </c>
      <c r="E5" t="s">
        <v>1264</v>
      </c>
      <c r="F5" t="s">
        <v>1263</v>
      </c>
      <c r="G5" t="s">
        <v>1963</v>
      </c>
    </row>
    <row r="6" spans="1:7">
      <c r="A6" t="s">
        <v>1964</v>
      </c>
      <c r="B6" t="s">
        <v>1965</v>
      </c>
      <c r="C6" t="s">
        <v>1966</v>
      </c>
      <c r="D6" t="s">
        <v>1967</v>
      </c>
      <c r="E6" t="s">
        <v>1263</v>
      </c>
      <c r="F6" t="s">
        <v>1263</v>
      </c>
      <c r="G6" t="s">
        <v>1968</v>
      </c>
    </row>
    <row r="7" spans="1:7">
      <c r="A7" t="s">
        <v>1969</v>
      </c>
      <c r="B7" t="s">
        <v>1970</v>
      </c>
      <c r="C7" t="s">
        <v>1966</v>
      </c>
      <c r="D7" t="s">
        <v>1971</v>
      </c>
      <c r="E7" t="s">
        <v>1263</v>
      </c>
      <c r="F7" t="s">
        <v>1263</v>
      </c>
      <c r="G7" t="s">
        <v>1972</v>
      </c>
    </row>
    <row r="8" spans="1:7">
      <c r="A8" t="s">
        <v>1973</v>
      </c>
      <c r="B8" t="s">
        <v>1974</v>
      </c>
      <c r="C8" t="s">
        <v>1961</v>
      </c>
      <c r="D8" t="s">
        <v>1975</v>
      </c>
      <c r="E8" t="s">
        <v>1264</v>
      </c>
      <c r="F8" t="s">
        <v>1263</v>
      </c>
      <c r="G8" t="s">
        <v>1976</v>
      </c>
    </row>
    <row r="9" spans="1:7">
      <c r="A9" t="s">
        <v>1977</v>
      </c>
      <c r="B9" t="s">
        <v>1978</v>
      </c>
      <c r="C9" t="s">
        <v>1961</v>
      </c>
      <c r="D9" t="s">
        <v>1979</v>
      </c>
      <c r="E9" t="s">
        <v>1264</v>
      </c>
      <c r="F9" t="s">
        <v>1263</v>
      </c>
      <c r="G9" t="s">
        <v>1980</v>
      </c>
    </row>
    <row r="10" spans="1:7">
      <c r="A10" t="s">
        <v>1981</v>
      </c>
      <c r="B10" t="s">
        <v>1982</v>
      </c>
      <c r="C10" t="s">
        <v>1983</v>
      </c>
      <c r="D10" t="s">
        <v>1984</v>
      </c>
      <c r="E10" t="s">
        <v>1263</v>
      </c>
      <c r="F10" t="s">
        <v>1263</v>
      </c>
      <c r="G10" t="s">
        <v>1985</v>
      </c>
    </row>
    <row r="11" spans="1:7">
      <c r="A11" t="s">
        <v>1986</v>
      </c>
      <c r="B11" t="s">
        <v>1987</v>
      </c>
      <c r="C11" t="s">
        <v>1983</v>
      </c>
      <c r="D11" t="s">
        <v>1984</v>
      </c>
      <c r="E11" t="s">
        <v>1264</v>
      </c>
      <c r="F11" t="s">
        <v>1264</v>
      </c>
      <c r="G11" t="s">
        <v>1988</v>
      </c>
    </row>
    <row r="12" spans="1:7">
      <c r="A12" t="s">
        <v>1989</v>
      </c>
      <c r="B12" t="s">
        <v>1990</v>
      </c>
      <c r="C12" t="s">
        <v>1961</v>
      </c>
      <c r="D12" t="s">
        <v>1991</v>
      </c>
      <c r="E12" t="s">
        <v>1263</v>
      </c>
      <c r="F12" t="s">
        <v>1264</v>
      </c>
      <c r="G12" t="s">
        <v>1992</v>
      </c>
    </row>
    <row r="13" spans="1:7">
      <c r="A13" t="s">
        <v>1993</v>
      </c>
      <c r="B13" t="s">
        <v>1994</v>
      </c>
      <c r="C13" t="s">
        <v>1961</v>
      </c>
      <c r="D13" t="s">
        <v>1995</v>
      </c>
      <c r="E13" t="s">
        <v>1264</v>
      </c>
      <c r="F13" t="s">
        <v>1263</v>
      </c>
      <c r="G13" t="s">
        <v>1996</v>
      </c>
    </row>
    <row r="14" spans="1:7">
      <c r="A14" t="s">
        <v>1997</v>
      </c>
      <c r="B14" t="s">
        <v>1998</v>
      </c>
      <c r="C14" t="s">
        <v>1961</v>
      </c>
      <c r="D14" t="s">
        <v>1999</v>
      </c>
      <c r="E14" t="s">
        <v>1264</v>
      </c>
      <c r="F14" t="s">
        <v>1263</v>
      </c>
      <c r="G14" t="s">
        <v>2000</v>
      </c>
    </row>
    <row r="15" spans="1:7">
      <c r="A15" t="s">
        <v>2001</v>
      </c>
      <c r="B15" t="s">
        <v>2002</v>
      </c>
      <c r="C15" t="s">
        <v>1961</v>
      </c>
      <c r="D15" t="s">
        <v>1995</v>
      </c>
      <c r="E15" t="s">
        <v>1264</v>
      </c>
      <c r="F15" t="s">
        <v>1263</v>
      </c>
      <c r="G15" t="s">
        <v>2003</v>
      </c>
    </row>
    <row r="16" spans="1:7">
      <c r="A16" t="s">
        <v>2004</v>
      </c>
      <c r="B16" t="s">
        <v>2005</v>
      </c>
      <c r="C16" t="s">
        <v>2006</v>
      </c>
      <c r="D16" t="s">
        <v>2007</v>
      </c>
      <c r="E16" t="s">
        <v>1264</v>
      </c>
      <c r="F16" t="s">
        <v>1263</v>
      </c>
      <c r="G16" t="s">
        <v>2008</v>
      </c>
    </row>
    <row r="17" spans="1:7">
      <c r="A17" t="s">
        <v>2009</v>
      </c>
      <c r="B17" t="s">
        <v>2010</v>
      </c>
      <c r="C17" t="s">
        <v>1961</v>
      </c>
      <c r="D17" t="s">
        <v>2011</v>
      </c>
      <c r="E17" t="s">
        <v>1264</v>
      </c>
      <c r="F17" t="s">
        <v>1263</v>
      </c>
      <c r="G17" t="s">
        <v>2012</v>
      </c>
    </row>
    <row r="18" spans="1:7">
      <c r="A18" t="s">
        <v>2013</v>
      </c>
      <c r="B18" t="s">
        <v>2014</v>
      </c>
      <c r="C18" t="s">
        <v>1961</v>
      </c>
      <c r="D18" t="s">
        <v>1995</v>
      </c>
      <c r="E18" t="s">
        <v>1264</v>
      </c>
      <c r="F18" t="s">
        <v>1263</v>
      </c>
      <c r="G18" t="s">
        <v>2015</v>
      </c>
    </row>
    <row r="19" spans="1:7">
      <c r="A19" t="s">
        <v>2016</v>
      </c>
      <c r="B19" t="s">
        <v>2017</v>
      </c>
      <c r="C19" t="s">
        <v>1961</v>
      </c>
      <c r="D19" t="s">
        <v>2018</v>
      </c>
      <c r="E19" t="s">
        <v>1264</v>
      </c>
      <c r="F19" t="s">
        <v>1263</v>
      </c>
      <c r="G19" t="s">
        <v>2019</v>
      </c>
    </row>
    <row r="20" spans="1:7">
      <c r="A20" t="s">
        <v>2020</v>
      </c>
      <c r="B20" t="s">
        <v>2021</v>
      </c>
      <c r="C20" t="s">
        <v>1961</v>
      </c>
      <c r="D20" t="s">
        <v>2022</v>
      </c>
      <c r="E20" t="s">
        <v>1264</v>
      </c>
      <c r="F20" t="s">
        <v>1263</v>
      </c>
      <c r="G20" t="s">
        <v>2023</v>
      </c>
    </row>
    <row r="21" spans="1:7">
      <c r="A21" t="s">
        <v>2024</v>
      </c>
      <c r="B21" t="s">
        <v>2025</v>
      </c>
      <c r="C21" t="s">
        <v>2026</v>
      </c>
      <c r="D21" t="s">
        <v>1991</v>
      </c>
      <c r="E21" t="s">
        <v>1264</v>
      </c>
      <c r="F21" t="s">
        <v>1263</v>
      </c>
      <c r="G21" t="s">
        <v>2027</v>
      </c>
    </row>
    <row r="22" spans="1:7">
      <c r="A22" t="s">
        <v>2028</v>
      </c>
      <c r="B22" t="s">
        <v>2029</v>
      </c>
      <c r="C22" t="s">
        <v>2026</v>
      </c>
      <c r="D22" t="s">
        <v>2030</v>
      </c>
      <c r="E22" t="s">
        <v>1264</v>
      </c>
      <c r="F22" t="s">
        <v>1263</v>
      </c>
      <c r="G22" t="s">
        <v>2031</v>
      </c>
    </row>
    <row r="23" spans="1:7">
      <c r="A23" t="s">
        <v>2032</v>
      </c>
      <c r="B23" t="s">
        <v>2033</v>
      </c>
      <c r="C23" t="s">
        <v>2026</v>
      </c>
      <c r="D23" t="s">
        <v>1991</v>
      </c>
      <c r="E23" t="s">
        <v>1264</v>
      </c>
      <c r="F23" t="s">
        <v>1263</v>
      </c>
      <c r="G23" t="s">
        <v>2034</v>
      </c>
    </row>
    <row r="24" spans="1:7">
      <c r="A24" t="s">
        <v>2035</v>
      </c>
      <c r="B24" t="s">
        <v>2036</v>
      </c>
      <c r="C24" t="s">
        <v>2026</v>
      </c>
      <c r="D24" t="s">
        <v>1991</v>
      </c>
      <c r="E24" t="s">
        <v>1264</v>
      </c>
      <c r="F24" t="s">
        <v>1263</v>
      </c>
      <c r="G24" t="s">
        <v>2037</v>
      </c>
    </row>
    <row r="25" spans="1:7">
      <c r="A25" t="s">
        <v>2038</v>
      </c>
      <c r="B25" t="s">
        <v>2039</v>
      </c>
      <c r="C25" t="s">
        <v>2026</v>
      </c>
      <c r="D25" t="s">
        <v>1991</v>
      </c>
      <c r="E25" t="s">
        <v>2040</v>
      </c>
      <c r="F25" t="s">
        <v>1263</v>
      </c>
      <c r="G25" t="s">
        <v>2041</v>
      </c>
    </row>
    <row r="26" spans="1:7">
      <c r="A26" t="s">
        <v>2042</v>
      </c>
      <c r="B26" t="s">
        <v>2043</v>
      </c>
      <c r="C26" t="s">
        <v>2044</v>
      </c>
      <c r="D26" t="s">
        <v>2045</v>
      </c>
      <c r="E26" t="s">
        <v>2040</v>
      </c>
      <c r="F26" t="s">
        <v>1263</v>
      </c>
      <c r="G26" t="s">
        <v>2046</v>
      </c>
    </row>
    <row r="27" spans="1:7">
      <c r="A27" t="s">
        <v>2047</v>
      </c>
      <c r="B27" t="s">
        <v>2048</v>
      </c>
      <c r="C27" t="s">
        <v>2044</v>
      </c>
      <c r="D27" t="s">
        <v>2049</v>
      </c>
      <c r="E27" t="s">
        <v>1264</v>
      </c>
      <c r="F27" t="s">
        <v>1263</v>
      </c>
      <c r="G27" t="s">
        <v>2050</v>
      </c>
    </row>
    <row r="28" spans="1:7">
      <c r="A28" t="s">
        <v>2051</v>
      </c>
      <c r="B28" t="s">
        <v>2052</v>
      </c>
      <c r="C28" t="s">
        <v>2044</v>
      </c>
      <c r="D28" t="s">
        <v>2049</v>
      </c>
      <c r="E28" t="s">
        <v>1264</v>
      </c>
      <c r="F28" t="s">
        <v>1263</v>
      </c>
      <c r="G28" t="s">
        <v>2053</v>
      </c>
    </row>
    <row r="29" spans="1:7">
      <c r="A29" t="s">
        <v>2054</v>
      </c>
      <c r="B29" t="s">
        <v>2055</v>
      </c>
      <c r="C29" t="s">
        <v>2044</v>
      </c>
      <c r="D29" t="s">
        <v>1975</v>
      </c>
      <c r="E29" t="s">
        <v>1264</v>
      </c>
      <c r="F29" t="s">
        <v>1263</v>
      </c>
      <c r="G29" t="s">
        <v>2056</v>
      </c>
    </row>
    <row r="30" spans="1:7">
      <c r="A30" t="s">
        <v>2057</v>
      </c>
      <c r="B30" t="s">
        <v>2058</v>
      </c>
      <c r="C30" t="s">
        <v>2044</v>
      </c>
      <c r="D30" t="s">
        <v>1971</v>
      </c>
      <c r="E30" t="s">
        <v>1264</v>
      </c>
      <c r="F30" t="s">
        <v>1263</v>
      </c>
      <c r="G30" t="s">
        <v>2059</v>
      </c>
    </row>
    <row r="31" spans="1:7">
      <c r="A31" t="s">
        <v>2060</v>
      </c>
      <c r="B31" t="s">
        <v>2061</v>
      </c>
      <c r="C31" t="s">
        <v>2044</v>
      </c>
      <c r="D31" t="s">
        <v>1971</v>
      </c>
      <c r="E31" t="s">
        <v>2040</v>
      </c>
      <c r="F31" t="s">
        <v>1263</v>
      </c>
      <c r="G31" t="s">
        <v>2062</v>
      </c>
    </row>
    <row r="32" spans="1:7">
      <c r="A32" t="s">
        <v>2063</v>
      </c>
      <c r="B32" t="s">
        <v>2064</v>
      </c>
      <c r="C32" t="s">
        <v>2044</v>
      </c>
      <c r="D32" t="s">
        <v>2065</v>
      </c>
      <c r="E32" t="s">
        <v>1264</v>
      </c>
      <c r="F32" t="s">
        <v>1263</v>
      </c>
      <c r="G32" t="s">
        <v>2066</v>
      </c>
    </row>
    <row r="33" spans="1:7">
      <c r="A33" t="s">
        <v>2067</v>
      </c>
      <c r="B33" t="s">
        <v>2068</v>
      </c>
      <c r="C33" t="s">
        <v>2044</v>
      </c>
      <c r="D33" t="s">
        <v>2069</v>
      </c>
      <c r="E33" t="s">
        <v>1264</v>
      </c>
      <c r="F33" t="s">
        <v>1263</v>
      </c>
      <c r="G33" t="s">
        <v>2070</v>
      </c>
    </row>
    <row r="34" spans="1:7">
      <c r="A34" t="s">
        <v>2071</v>
      </c>
      <c r="B34" t="s">
        <v>2072</v>
      </c>
      <c r="C34" t="s">
        <v>2044</v>
      </c>
      <c r="D34" t="s">
        <v>2069</v>
      </c>
      <c r="E34" t="s">
        <v>1264</v>
      </c>
      <c r="F34" t="s">
        <v>1263</v>
      </c>
      <c r="G34" t="s">
        <v>2073</v>
      </c>
    </row>
    <row r="35" spans="1:7">
      <c r="A35" t="s">
        <v>2074</v>
      </c>
      <c r="B35" t="s">
        <v>2075</v>
      </c>
      <c r="C35" t="s">
        <v>2044</v>
      </c>
      <c r="D35" t="s">
        <v>2069</v>
      </c>
      <c r="E35" t="s">
        <v>1264</v>
      </c>
      <c r="F35" t="s">
        <v>1263</v>
      </c>
      <c r="G35" t="s">
        <v>2076</v>
      </c>
    </row>
    <row r="36" spans="1:7">
      <c r="A36" t="s">
        <v>2077</v>
      </c>
      <c r="B36" t="s">
        <v>2078</v>
      </c>
      <c r="C36" t="s">
        <v>2044</v>
      </c>
      <c r="D36" t="s">
        <v>1991</v>
      </c>
      <c r="E36" t="s">
        <v>2040</v>
      </c>
      <c r="F36" t="s">
        <v>1263</v>
      </c>
      <c r="G36" t="s">
        <v>2079</v>
      </c>
    </row>
    <row r="37" spans="1:7">
      <c r="A37" t="s">
        <v>2080</v>
      </c>
      <c r="B37" t="s">
        <v>2081</v>
      </c>
      <c r="C37" t="s">
        <v>2044</v>
      </c>
      <c r="D37" t="s">
        <v>1991</v>
      </c>
      <c r="E37" t="s">
        <v>1264</v>
      </c>
      <c r="F37" t="s">
        <v>1263</v>
      </c>
      <c r="G37" t="s">
        <v>2082</v>
      </c>
    </row>
    <row r="38" spans="1:7">
      <c r="A38" t="s">
        <v>2083</v>
      </c>
      <c r="B38" t="s">
        <v>2084</v>
      </c>
      <c r="C38" t="s">
        <v>2044</v>
      </c>
      <c r="D38" t="s">
        <v>2065</v>
      </c>
      <c r="E38" t="s">
        <v>2040</v>
      </c>
      <c r="F38" t="s">
        <v>1263</v>
      </c>
      <c r="G38" t="s">
        <v>2085</v>
      </c>
    </row>
    <row r="39" spans="1:7">
      <c r="A39" t="s">
        <v>2086</v>
      </c>
      <c r="B39" t="s">
        <v>2087</v>
      </c>
      <c r="C39" t="s">
        <v>2044</v>
      </c>
      <c r="D39" t="s">
        <v>2088</v>
      </c>
      <c r="E39" t="s">
        <v>1264</v>
      </c>
      <c r="F39" t="s">
        <v>1263</v>
      </c>
      <c r="G39" t="s">
        <v>2089</v>
      </c>
    </row>
    <row r="40" spans="1:7">
      <c r="A40" t="s">
        <v>2090</v>
      </c>
      <c r="B40" t="s">
        <v>2091</v>
      </c>
      <c r="C40" t="s">
        <v>2044</v>
      </c>
      <c r="D40" t="s">
        <v>1971</v>
      </c>
      <c r="E40" t="s">
        <v>1264</v>
      </c>
      <c r="F40" t="s">
        <v>1263</v>
      </c>
      <c r="G40" t="s">
        <v>2092</v>
      </c>
    </row>
    <row r="41" spans="1:7">
      <c r="A41" t="s">
        <v>2093</v>
      </c>
      <c r="B41" t="s">
        <v>2094</v>
      </c>
      <c r="C41" t="s">
        <v>2044</v>
      </c>
      <c r="D41" t="s">
        <v>1991</v>
      </c>
      <c r="E41" t="s">
        <v>1264</v>
      </c>
      <c r="F41" t="s">
        <v>1263</v>
      </c>
      <c r="G41" t="s">
        <v>2095</v>
      </c>
    </row>
    <row r="42" spans="1:7">
      <c r="A42" t="s">
        <v>2096</v>
      </c>
      <c r="B42" t="s">
        <v>2097</v>
      </c>
      <c r="C42" t="s">
        <v>2044</v>
      </c>
      <c r="D42" t="s">
        <v>1991</v>
      </c>
      <c r="E42" t="s">
        <v>1264</v>
      </c>
      <c r="F42" t="s">
        <v>1263</v>
      </c>
      <c r="G42" t="s">
        <v>2098</v>
      </c>
    </row>
    <row r="43" spans="1:7">
      <c r="A43" t="s">
        <v>2099</v>
      </c>
      <c r="B43" t="s">
        <v>2100</v>
      </c>
      <c r="C43" t="s">
        <v>2044</v>
      </c>
      <c r="D43" t="s">
        <v>1971</v>
      </c>
      <c r="E43" t="s">
        <v>1264</v>
      </c>
      <c r="F43" t="s">
        <v>1263</v>
      </c>
      <c r="G43" t="s">
        <v>2101</v>
      </c>
    </row>
    <row r="44" spans="1:7">
      <c r="A44" t="s">
        <v>2102</v>
      </c>
      <c r="B44" t="s">
        <v>2103</v>
      </c>
      <c r="C44" t="s">
        <v>2044</v>
      </c>
      <c r="D44" t="s">
        <v>2104</v>
      </c>
      <c r="E44" t="s">
        <v>1264</v>
      </c>
      <c r="F44" t="s">
        <v>1263</v>
      </c>
      <c r="G44" t="s">
        <v>2105</v>
      </c>
    </row>
    <row r="45" spans="1:7">
      <c r="A45" t="s">
        <v>2106</v>
      </c>
      <c r="B45" t="s">
        <v>2107</v>
      </c>
      <c r="C45" t="s">
        <v>2108</v>
      </c>
      <c r="D45" t="s">
        <v>2109</v>
      </c>
      <c r="E45" t="s">
        <v>1264</v>
      </c>
      <c r="F45" t="s">
        <v>1263</v>
      </c>
      <c r="G45" t="s">
        <v>2110</v>
      </c>
    </row>
    <row r="46" spans="1:7">
      <c r="A46" t="s">
        <v>2111</v>
      </c>
      <c r="B46" t="s">
        <v>2112</v>
      </c>
      <c r="C46" t="s">
        <v>2113</v>
      </c>
      <c r="D46" t="s">
        <v>2114</v>
      </c>
      <c r="E46" t="s">
        <v>1264</v>
      </c>
      <c r="F46" t="s">
        <v>1263</v>
      </c>
      <c r="G46" t="s">
        <v>2115</v>
      </c>
    </row>
    <row r="47" spans="1:7">
      <c r="A47" t="s">
        <v>2116</v>
      </c>
      <c r="B47" t="s">
        <v>2117</v>
      </c>
      <c r="C47" t="s">
        <v>2118</v>
      </c>
      <c r="D47" t="s">
        <v>2119</v>
      </c>
      <c r="E47" t="s">
        <v>1264</v>
      </c>
      <c r="F47" t="s">
        <v>1264</v>
      </c>
      <c r="G47" t="s">
        <v>2120</v>
      </c>
    </row>
    <row r="48" spans="1:7">
      <c r="A48" t="s">
        <v>2121</v>
      </c>
      <c r="B48" t="s">
        <v>2122</v>
      </c>
      <c r="C48" t="s">
        <v>2118</v>
      </c>
      <c r="D48" t="s">
        <v>1975</v>
      </c>
      <c r="E48" t="s">
        <v>1264</v>
      </c>
      <c r="F48" t="s">
        <v>1264</v>
      </c>
      <c r="G48" t="s">
        <v>2120</v>
      </c>
    </row>
    <row r="49" spans="1:7">
      <c r="A49" t="s">
        <v>2123</v>
      </c>
      <c r="B49" t="s">
        <v>2124</v>
      </c>
      <c r="C49" t="s">
        <v>2118</v>
      </c>
      <c r="D49" t="s">
        <v>1975</v>
      </c>
      <c r="E49" t="s">
        <v>1264</v>
      </c>
      <c r="F49" t="s">
        <v>1263</v>
      </c>
      <c r="G49" t="s">
        <v>2125</v>
      </c>
    </row>
    <row r="50" spans="1:7">
      <c r="A50" t="s">
        <v>2126</v>
      </c>
      <c r="B50" t="s">
        <v>2127</v>
      </c>
      <c r="C50" t="s">
        <v>2128</v>
      </c>
      <c r="D50" t="s">
        <v>1984</v>
      </c>
      <c r="E50" t="s">
        <v>1264</v>
      </c>
      <c r="F50" t="s">
        <v>1263</v>
      </c>
      <c r="G50" t="s">
        <v>2129</v>
      </c>
    </row>
    <row r="51" spans="1:7">
      <c r="A51" t="s">
        <v>2130</v>
      </c>
      <c r="B51" t="s">
        <v>2131</v>
      </c>
      <c r="C51" t="s">
        <v>2118</v>
      </c>
      <c r="D51" t="s">
        <v>1948</v>
      </c>
      <c r="E51" t="s">
        <v>1264</v>
      </c>
      <c r="F51" t="s">
        <v>1263</v>
      </c>
      <c r="G51" t="s">
        <v>2132</v>
      </c>
    </row>
    <row r="52" spans="1:7">
      <c r="A52" t="s">
        <v>2133</v>
      </c>
      <c r="B52" t="s">
        <v>2134</v>
      </c>
      <c r="C52" t="s">
        <v>2118</v>
      </c>
      <c r="D52" t="s">
        <v>2135</v>
      </c>
      <c r="E52" t="s">
        <v>1264</v>
      </c>
      <c r="F52" t="s">
        <v>1263</v>
      </c>
      <c r="G52" t="s">
        <v>2136</v>
      </c>
    </row>
    <row r="53" spans="1:7">
      <c r="A53" t="s">
        <v>2137</v>
      </c>
      <c r="B53" t="s">
        <v>2138</v>
      </c>
      <c r="C53" t="s">
        <v>2139</v>
      </c>
      <c r="D53" t="s">
        <v>2109</v>
      </c>
      <c r="E53" t="s">
        <v>1263</v>
      </c>
      <c r="F53" t="s">
        <v>1263</v>
      </c>
      <c r="G53" t="s">
        <v>2140</v>
      </c>
    </row>
    <row r="54" spans="1:7">
      <c r="A54" t="s">
        <v>2141</v>
      </c>
      <c r="B54" t="s">
        <v>2142</v>
      </c>
      <c r="C54" t="s">
        <v>2143</v>
      </c>
      <c r="D54" t="s">
        <v>2144</v>
      </c>
      <c r="E54" t="s">
        <v>1263</v>
      </c>
      <c r="F54" t="s">
        <v>1263</v>
      </c>
      <c r="G54" t="s">
        <v>2145</v>
      </c>
    </row>
    <row r="55" spans="1:7">
      <c r="A55" t="s">
        <v>2146</v>
      </c>
      <c r="B55" t="s">
        <v>2147</v>
      </c>
      <c r="C55" t="s">
        <v>2143</v>
      </c>
      <c r="D55" t="s">
        <v>2007</v>
      </c>
      <c r="E55" t="s">
        <v>1263</v>
      </c>
      <c r="F55" t="s">
        <v>1264</v>
      </c>
      <c r="G55" t="s">
        <v>2148</v>
      </c>
    </row>
    <row r="56" spans="1:7">
      <c r="A56" t="s">
        <v>2149</v>
      </c>
      <c r="B56" t="s">
        <v>2150</v>
      </c>
      <c r="C56" t="s">
        <v>2026</v>
      </c>
      <c r="D56" t="s">
        <v>2011</v>
      </c>
      <c r="E56" t="s">
        <v>1263</v>
      </c>
      <c r="F56" t="s">
        <v>1264</v>
      </c>
      <c r="G56" t="s">
        <v>2151</v>
      </c>
    </row>
    <row r="57" spans="1:7">
      <c r="A57" t="s">
        <v>2152</v>
      </c>
      <c r="B57" t="s">
        <v>2153</v>
      </c>
      <c r="C57" t="s">
        <v>2143</v>
      </c>
      <c r="D57" t="s">
        <v>2065</v>
      </c>
      <c r="E57" t="s">
        <v>1263</v>
      </c>
      <c r="F57" t="s">
        <v>1263</v>
      </c>
      <c r="G57" t="s">
        <v>2154</v>
      </c>
    </row>
    <row r="58" spans="1:7">
      <c r="A58" t="s">
        <v>2155</v>
      </c>
      <c r="B58" t="s">
        <v>2156</v>
      </c>
      <c r="C58" t="s">
        <v>2143</v>
      </c>
      <c r="D58" t="s">
        <v>2065</v>
      </c>
      <c r="E58" t="s">
        <v>1263</v>
      </c>
      <c r="F58" t="s">
        <v>1263</v>
      </c>
      <c r="G58" t="s">
        <v>2157</v>
      </c>
    </row>
    <row r="59" spans="1:7">
      <c r="A59" t="s">
        <v>2158</v>
      </c>
      <c r="B59" t="s">
        <v>2159</v>
      </c>
      <c r="C59" t="s">
        <v>2143</v>
      </c>
      <c r="D59" t="s">
        <v>2065</v>
      </c>
      <c r="E59" t="s">
        <v>1263</v>
      </c>
      <c r="F59" t="s">
        <v>1263</v>
      </c>
      <c r="G59" t="s">
        <v>2160</v>
      </c>
    </row>
    <row r="60" spans="1:7">
      <c r="A60" t="s">
        <v>2161</v>
      </c>
      <c r="B60" t="s">
        <v>2162</v>
      </c>
      <c r="C60" t="s">
        <v>2143</v>
      </c>
      <c r="D60" t="s">
        <v>1984</v>
      </c>
      <c r="E60" t="s">
        <v>1263</v>
      </c>
      <c r="F60" t="s">
        <v>1263</v>
      </c>
      <c r="G60" t="s">
        <v>2163</v>
      </c>
    </row>
    <row r="61" spans="1:7">
      <c r="A61" t="s">
        <v>2164</v>
      </c>
      <c r="B61" t="s">
        <v>2165</v>
      </c>
      <c r="C61" t="s">
        <v>2166</v>
      </c>
      <c r="D61" t="s">
        <v>2167</v>
      </c>
      <c r="E61" t="s">
        <v>1263</v>
      </c>
      <c r="F61" t="s">
        <v>1263</v>
      </c>
      <c r="G61" t="s">
        <v>2168</v>
      </c>
    </row>
    <row r="62" spans="1:7">
      <c r="A62" t="s">
        <v>2169</v>
      </c>
      <c r="B62" t="s">
        <v>2170</v>
      </c>
      <c r="C62" t="s">
        <v>2166</v>
      </c>
      <c r="D62" t="s">
        <v>2171</v>
      </c>
      <c r="E62" t="s">
        <v>1263</v>
      </c>
      <c r="F62" t="s">
        <v>1263</v>
      </c>
      <c r="G62" t="s">
        <v>2168</v>
      </c>
    </row>
    <row r="63" spans="1:7">
      <c r="A63" t="s">
        <v>2172</v>
      </c>
      <c r="B63" t="s">
        <v>2173</v>
      </c>
      <c r="C63" t="s">
        <v>1983</v>
      </c>
      <c r="D63" t="s">
        <v>2007</v>
      </c>
      <c r="E63" t="s">
        <v>1263</v>
      </c>
      <c r="F63" t="s">
        <v>1263</v>
      </c>
      <c r="G63" t="s">
        <v>2174</v>
      </c>
    </row>
    <row r="64" spans="1:7">
      <c r="A64" t="s">
        <v>2175</v>
      </c>
      <c r="B64" t="s">
        <v>2176</v>
      </c>
      <c r="C64" t="s">
        <v>1983</v>
      </c>
      <c r="D64" t="s">
        <v>2007</v>
      </c>
      <c r="E64" t="s">
        <v>1263</v>
      </c>
      <c r="F64" t="s">
        <v>1263</v>
      </c>
      <c r="G64" t="s">
        <v>2177</v>
      </c>
    </row>
    <row r="65" spans="1:7">
      <c r="A65" t="s">
        <v>2178</v>
      </c>
      <c r="B65" t="s">
        <v>2179</v>
      </c>
      <c r="C65" t="s">
        <v>2180</v>
      </c>
      <c r="D65" t="s">
        <v>2181</v>
      </c>
      <c r="E65" t="s">
        <v>1263</v>
      </c>
      <c r="F65" t="s">
        <v>1263</v>
      </c>
      <c r="G65" t="s">
        <v>2182</v>
      </c>
    </row>
    <row r="66" spans="1:7">
      <c r="A66" t="s">
        <v>2183</v>
      </c>
      <c r="B66" t="s">
        <v>2184</v>
      </c>
      <c r="C66" t="s">
        <v>2180</v>
      </c>
      <c r="D66" t="s">
        <v>2185</v>
      </c>
      <c r="E66" t="s">
        <v>1263</v>
      </c>
      <c r="F66" t="s">
        <v>1263</v>
      </c>
      <c r="G66" t="s">
        <v>2182</v>
      </c>
    </row>
    <row r="67" spans="1:7">
      <c r="A67" t="s">
        <v>2186</v>
      </c>
      <c r="B67" t="s">
        <v>2187</v>
      </c>
      <c r="C67" t="s">
        <v>2188</v>
      </c>
      <c r="D67" t="s">
        <v>2007</v>
      </c>
      <c r="E67" t="s">
        <v>1264</v>
      </c>
      <c r="F67" t="s">
        <v>1263</v>
      </c>
      <c r="G67" t="s">
        <v>2189</v>
      </c>
    </row>
    <row r="68" spans="1:7">
      <c r="A68" t="s">
        <v>2190</v>
      </c>
      <c r="B68" t="s">
        <v>2191</v>
      </c>
      <c r="C68" t="s">
        <v>2166</v>
      </c>
      <c r="D68" t="s">
        <v>2192</v>
      </c>
      <c r="E68" t="s">
        <v>2040</v>
      </c>
      <c r="F68" t="s">
        <v>1263</v>
      </c>
      <c r="G68" t="s">
        <v>2193</v>
      </c>
    </row>
    <row r="69" spans="1:7">
      <c r="A69" t="s">
        <v>2194</v>
      </c>
      <c r="B69" t="s">
        <v>2195</v>
      </c>
      <c r="C69" t="s">
        <v>2166</v>
      </c>
      <c r="D69" t="s">
        <v>1984</v>
      </c>
      <c r="E69" t="s">
        <v>1264</v>
      </c>
      <c r="F69" t="s">
        <v>1263</v>
      </c>
      <c r="G69" t="s">
        <v>2196</v>
      </c>
    </row>
    <row r="70" spans="1:7">
      <c r="A70" t="s">
        <v>2197</v>
      </c>
      <c r="B70" t="s">
        <v>2198</v>
      </c>
      <c r="C70" t="s">
        <v>2166</v>
      </c>
      <c r="D70" t="s">
        <v>2007</v>
      </c>
      <c r="E70" t="s">
        <v>1264</v>
      </c>
      <c r="F70" t="s">
        <v>1263</v>
      </c>
      <c r="G70" t="s">
        <v>2199</v>
      </c>
    </row>
    <row r="71" spans="1:7">
      <c r="A71" t="s">
        <v>2042</v>
      </c>
      <c r="B71" t="s">
        <v>2043</v>
      </c>
      <c r="C71" t="s">
        <v>2044</v>
      </c>
      <c r="D71" t="s">
        <v>2049</v>
      </c>
      <c r="E71" t="s">
        <v>1264</v>
      </c>
      <c r="F71" t="s">
        <v>1263</v>
      </c>
      <c r="G71" t="s">
        <v>2200</v>
      </c>
    </row>
    <row r="72" spans="1:7">
      <c r="A72" t="s">
        <v>2201</v>
      </c>
      <c r="B72" t="s">
        <v>2052</v>
      </c>
      <c r="C72" t="s">
        <v>2044</v>
      </c>
      <c r="D72" t="s">
        <v>2049</v>
      </c>
      <c r="E72" t="s">
        <v>1264</v>
      </c>
      <c r="F72" t="s">
        <v>1263</v>
      </c>
      <c r="G72" t="s">
        <v>2202</v>
      </c>
    </row>
    <row r="73" spans="1:7">
      <c r="A73" t="s">
        <v>2203</v>
      </c>
      <c r="B73" t="s">
        <v>2204</v>
      </c>
      <c r="C73" t="s">
        <v>2205</v>
      </c>
      <c r="D73" t="s">
        <v>2206</v>
      </c>
      <c r="E73" t="s">
        <v>1263</v>
      </c>
      <c r="F73" t="s">
        <v>1264</v>
      </c>
      <c r="G73" t="s">
        <v>2207</v>
      </c>
    </row>
    <row r="74" spans="1:7">
      <c r="A74" t="s">
        <v>2208</v>
      </c>
      <c r="B74" t="s">
        <v>2209</v>
      </c>
      <c r="C74" t="s">
        <v>2205</v>
      </c>
      <c r="D74" t="s">
        <v>1948</v>
      </c>
      <c r="E74" t="s">
        <v>1263</v>
      </c>
      <c r="F74" t="s">
        <v>1264</v>
      </c>
      <c r="G74" t="s">
        <v>2210</v>
      </c>
    </row>
    <row r="75" spans="1:7">
      <c r="A75" t="s">
        <v>2211</v>
      </c>
      <c r="B75" t="s">
        <v>2212</v>
      </c>
      <c r="C75" t="s">
        <v>2205</v>
      </c>
      <c r="D75" t="s">
        <v>2213</v>
      </c>
      <c r="E75" t="s">
        <v>1263</v>
      </c>
      <c r="F75" t="s">
        <v>1263</v>
      </c>
      <c r="G75" t="s">
        <v>2214</v>
      </c>
    </row>
    <row r="76" spans="1:7">
      <c r="A76" t="s">
        <v>2215</v>
      </c>
      <c r="B76" t="s">
        <v>2216</v>
      </c>
      <c r="C76" t="s">
        <v>2205</v>
      </c>
      <c r="D76" t="s">
        <v>2217</v>
      </c>
      <c r="E76" t="s">
        <v>1263</v>
      </c>
      <c r="F76" t="s">
        <v>1263</v>
      </c>
      <c r="G76" t="s">
        <v>2218</v>
      </c>
    </row>
    <row r="77" spans="1:7">
      <c r="A77" t="s">
        <v>2219</v>
      </c>
      <c r="B77" t="s">
        <v>2220</v>
      </c>
      <c r="C77" t="s">
        <v>2205</v>
      </c>
      <c r="D77" t="s">
        <v>2221</v>
      </c>
      <c r="E77" t="s">
        <v>1264</v>
      </c>
      <c r="F77" t="s">
        <v>1263</v>
      </c>
      <c r="G77" t="s">
        <v>2222</v>
      </c>
    </row>
    <row r="78" spans="1:7">
      <c r="A78" t="s">
        <v>2223</v>
      </c>
      <c r="B78" t="s">
        <v>2224</v>
      </c>
      <c r="C78" t="s">
        <v>2205</v>
      </c>
      <c r="D78" t="s">
        <v>1984</v>
      </c>
      <c r="E78" t="s">
        <v>1263</v>
      </c>
      <c r="F78" t="s">
        <v>1263</v>
      </c>
      <c r="G78" t="s">
        <v>2225</v>
      </c>
    </row>
    <row r="79" spans="1:7">
      <c r="A79" t="s">
        <v>2226</v>
      </c>
      <c r="B79" t="s">
        <v>2227</v>
      </c>
      <c r="C79" t="s">
        <v>2228</v>
      </c>
      <c r="D79" t="s">
        <v>2229</v>
      </c>
      <c r="E79" t="s">
        <v>1264</v>
      </c>
      <c r="F79" t="s">
        <v>1263</v>
      </c>
      <c r="G79" t="s">
        <v>2230</v>
      </c>
    </row>
    <row r="80" spans="1:7">
      <c r="A80" t="s">
        <v>2231</v>
      </c>
      <c r="B80" t="s">
        <v>2232</v>
      </c>
      <c r="C80" t="s">
        <v>2233</v>
      </c>
      <c r="D80" t="s">
        <v>1984</v>
      </c>
      <c r="E80" t="s">
        <v>1263</v>
      </c>
      <c r="F80" t="s">
        <v>1263</v>
      </c>
      <c r="G80" t="s">
        <v>2234</v>
      </c>
    </row>
    <row r="81" spans="1:7">
      <c r="A81" t="s">
        <v>2235</v>
      </c>
      <c r="B81" t="s">
        <v>2236</v>
      </c>
      <c r="C81" t="s">
        <v>2205</v>
      </c>
      <c r="D81" t="s">
        <v>2185</v>
      </c>
      <c r="E81" t="s">
        <v>1264</v>
      </c>
      <c r="F81" t="s">
        <v>1264</v>
      </c>
      <c r="G81" t="s">
        <v>2237</v>
      </c>
    </row>
    <row r="82" spans="1:7">
      <c r="A82" t="s">
        <v>2238</v>
      </c>
      <c r="B82" t="s">
        <v>2239</v>
      </c>
      <c r="C82" t="s">
        <v>2205</v>
      </c>
      <c r="D82" t="s">
        <v>2119</v>
      </c>
      <c r="E82" t="s">
        <v>1263</v>
      </c>
      <c r="F82" t="s">
        <v>1263</v>
      </c>
      <c r="G82" t="s">
        <v>2240</v>
      </c>
    </row>
    <row r="83" spans="1:7">
      <c r="A83" t="s">
        <v>2241</v>
      </c>
      <c r="B83" t="s">
        <v>2242</v>
      </c>
      <c r="C83" t="s">
        <v>2205</v>
      </c>
      <c r="D83" t="s">
        <v>2011</v>
      </c>
      <c r="E83" t="s">
        <v>1263</v>
      </c>
      <c r="F83" t="s">
        <v>1264</v>
      </c>
      <c r="G83" t="s">
        <v>2243</v>
      </c>
    </row>
    <row r="84" spans="1:7">
      <c r="A84" t="s">
        <v>2244</v>
      </c>
      <c r="B84" t="s">
        <v>2245</v>
      </c>
      <c r="C84" t="s">
        <v>2205</v>
      </c>
      <c r="D84" t="s">
        <v>2246</v>
      </c>
      <c r="E84" t="s">
        <v>1263</v>
      </c>
      <c r="F84" t="s">
        <v>1263</v>
      </c>
      <c r="G84" t="s">
        <v>2247</v>
      </c>
    </row>
    <row r="85" spans="1:7">
      <c r="A85" t="s">
        <v>2248</v>
      </c>
      <c r="B85" t="s">
        <v>2249</v>
      </c>
      <c r="C85" t="s">
        <v>2250</v>
      </c>
      <c r="D85" t="s">
        <v>2007</v>
      </c>
      <c r="E85" t="s">
        <v>1264</v>
      </c>
      <c r="F85" t="s">
        <v>1263</v>
      </c>
      <c r="G85" t="s">
        <v>2251</v>
      </c>
    </row>
    <row r="86" spans="1:7">
      <c r="A86" t="s">
        <v>2252</v>
      </c>
      <c r="B86" t="s">
        <v>2253</v>
      </c>
      <c r="C86" t="s">
        <v>2205</v>
      </c>
      <c r="D86" t="s">
        <v>1991</v>
      </c>
      <c r="E86" t="s">
        <v>1264</v>
      </c>
      <c r="F86" t="s">
        <v>1263</v>
      </c>
      <c r="G86" t="s">
        <v>2254</v>
      </c>
    </row>
    <row r="87" spans="1:7">
      <c r="A87" t="s">
        <v>2255</v>
      </c>
      <c r="B87" t="s">
        <v>2256</v>
      </c>
      <c r="C87" t="s">
        <v>2205</v>
      </c>
      <c r="D87" t="s">
        <v>1991</v>
      </c>
      <c r="E87" t="s">
        <v>1264</v>
      </c>
      <c r="F87" t="s">
        <v>1263</v>
      </c>
      <c r="G87" t="s">
        <v>2257</v>
      </c>
    </row>
    <row r="88" spans="1:7">
      <c r="A88" t="s">
        <v>2258</v>
      </c>
      <c r="B88" t="s">
        <v>2259</v>
      </c>
      <c r="C88" t="s">
        <v>2205</v>
      </c>
      <c r="D88" t="s">
        <v>2260</v>
      </c>
      <c r="E88" t="s">
        <v>1263</v>
      </c>
      <c r="F88" t="s">
        <v>1263</v>
      </c>
      <c r="G88" t="s">
        <v>2261</v>
      </c>
    </row>
    <row r="89" spans="1:7">
      <c r="A89" t="s">
        <v>2262</v>
      </c>
      <c r="B89" t="s">
        <v>2263</v>
      </c>
      <c r="C89" t="s">
        <v>2205</v>
      </c>
      <c r="D89" t="s">
        <v>2144</v>
      </c>
      <c r="E89" t="s">
        <v>1264</v>
      </c>
      <c r="F89" t="s">
        <v>1263</v>
      </c>
      <c r="G89" t="s">
        <v>2264</v>
      </c>
    </row>
    <row r="90" spans="1:7">
      <c r="A90" t="s">
        <v>2265</v>
      </c>
      <c r="B90" t="s">
        <v>2266</v>
      </c>
      <c r="C90" t="s">
        <v>2205</v>
      </c>
      <c r="D90" t="s">
        <v>2267</v>
      </c>
      <c r="E90" t="s">
        <v>1264</v>
      </c>
      <c r="F90" t="s">
        <v>1263</v>
      </c>
      <c r="G90" t="s">
        <v>2268</v>
      </c>
    </row>
    <row r="91" spans="1:7">
      <c r="A91" t="s">
        <v>2269</v>
      </c>
      <c r="B91" t="s">
        <v>2270</v>
      </c>
      <c r="C91" t="s">
        <v>2205</v>
      </c>
      <c r="D91" t="s">
        <v>2271</v>
      </c>
      <c r="E91" t="s">
        <v>1264</v>
      </c>
      <c r="F91" t="s">
        <v>1263</v>
      </c>
      <c r="G91" t="s">
        <v>2272</v>
      </c>
    </row>
    <row r="92" spans="1:7">
      <c r="A92" t="s">
        <v>2273</v>
      </c>
      <c r="B92" t="s">
        <v>2274</v>
      </c>
      <c r="C92" t="s">
        <v>2205</v>
      </c>
      <c r="D92" t="s">
        <v>1975</v>
      </c>
      <c r="E92" t="s">
        <v>1264</v>
      </c>
      <c r="F92" t="s">
        <v>1264</v>
      </c>
      <c r="G92" t="s">
        <v>2275</v>
      </c>
    </row>
    <row r="93" spans="1:7">
      <c r="A93" t="s">
        <v>2276</v>
      </c>
      <c r="B93" t="s">
        <v>2277</v>
      </c>
      <c r="C93" t="s">
        <v>2205</v>
      </c>
      <c r="D93" t="s">
        <v>2278</v>
      </c>
      <c r="E93" t="s">
        <v>1264</v>
      </c>
      <c r="F93" t="s">
        <v>1264</v>
      </c>
      <c r="G93" t="s">
        <v>2279</v>
      </c>
    </row>
    <row r="94" spans="1:7">
      <c r="A94" t="s">
        <v>2280</v>
      </c>
      <c r="B94" t="s">
        <v>2281</v>
      </c>
      <c r="C94" t="s">
        <v>2205</v>
      </c>
      <c r="D94" t="s">
        <v>1975</v>
      </c>
      <c r="E94" t="s">
        <v>1263</v>
      </c>
      <c r="F94" t="s">
        <v>1264</v>
      </c>
      <c r="G94" t="s">
        <v>2282</v>
      </c>
    </row>
    <row r="95" spans="1:7">
      <c r="A95" t="s">
        <v>2283</v>
      </c>
      <c r="B95" t="s">
        <v>2284</v>
      </c>
      <c r="C95" t="s">
        <v>2285</v>
      </c>
      <c r="D95" t="s">
        <v>2286</v>
      </c>
      <c r="E95" t="s">
        <v>1264</v>
      </c>
      <c r="F95" t="s">
        <v>1264</v>
      </c>
      <c r="G95" t="s">
        <v>2287</v>
      </c>
    </row>
    <row r="96" spans="1:7">
      <c r="A96" t="s">
        <v>2288</v>
      </c>
      <c r="B96" t="s">
        <v>2289</v>
      </c>
      <c r="C96" t="s">
        <v>2290</v>
      </c>
      <c r="D96" t="s">
        <v>2206</v>
      </c>
      <c r="E96" t="s">
        <v>1263</v>
      </c>
      <c r="F96" t="s">
        <v>1264</v>
      </c>
      <c r="G96" t="s">
        <v>2291</v>
      </c>
    </row>
    <row r="97" spans="1:7">
      <c r="A97" t="s">
        <v>2292</v>
      </c>
      <c r="B97" t="s">
        <v>2293</v>
      </c>
      <c r="C97" t="s">
        <v>2285</v>
      </c>
      <c r="D97" t="s">
        <v>1948</v>
      </c>
      <c r="E97" t="s">
        <v>1264</v>
      </c>
      <c r="F97" t="s">
        <v>1263</v>
      </c>
      <c r="G97" t="s">
        <v>2294</v>
      </c>
    </row>
    <row r="98" spans="1:7">
      <c r="A98" t="str">
        <f>'[4]Blue Cheese'!A22</f>
        <v>COTS004</v>
      </c>
      <c r="B98" t="str">
        <f>'[4]Blue Cheese'!B22</f>
        <v>Cotswold Organic Blue Brie</v>
      </c>
      <c r="C98" t="str">
        <f>'[4]Blue Cheese'!C22</f>
        <v>Cotswold</v>
      </c>
      <c r="D98" t="str">
        <f>'[4]Blue Cheese'!D22</f>
        <v xml:space="preserve"> 300 Gram</v>
      </c>
      <c r="E98" t="str">
        <f>'[4]Blue Cheese'!E22</f>
        <v>Y</v>
      </c>
      <c r="F98" t="str">
        <f>'[4]Blue Cheese'!F22</f>
        <v>N</v>
      </c>
      <c r="G98" t="str">
        <f>'[4]Blue Cheese'!G22</f>
        <v>The Roquefort mould adds an extra richness to this great tasting cheese, without overpowering, a delightfully creamy &amp; pure white moulded soft cheese.</v>
      </c>
    </row>
    <row r="100" spans="1:7">
      <c r="A100" t="s">
        <v>2295</v>
      </c>
      <c r="B100" t="s">
        <v>2296</v>
      </c>
      <c r="C100" t="s">
        <v>2290</v>
      </c>
      <c r="D100" t="s">
        <v>2221</v>
      </c>
      <c r="E100" t="s">
        <v>1264</v>
      </c>
      <c r="F100" t="s">
        <v>1263</v>
      </c>
      <c r="G100" t="s">
        <v>2297</v>
      </c>
    </row>
    <row r="101" spans="1:7">
      <c r="A101" t="s">
        <v>2298</v>
      </c>
      <c r="B101" t="s">
        <v>2299</v>
      </c>
      <c r="C101" t="s">
        <v>1983</v>
      </c>
      <c r="D101" t="s">
        <v>2221</v>
      </c>
      <c r="E101" t="s">
        <v>1263</v>
      </c>
      <c r="F101" t="s">
        <v>1263</v>
      </c>
      <c r="G101" t="s">
        <v>2300</v>
      </c>
    </row>
    <row r="102" spans="1:7">
      <c r="A102" t="s">
        <v>2301</v>
      </c>
      <c r="B102" t="s">
        <v>2302</v>
      </c>
      <c r="C102" t="s">
        <v>1983</v>
      </c>
      <c r="D102" t="s">
        <v>1984</v>
      </c>
      <c r="E102" t="s">
        <v>1263</v>
      </c>
      <c r="F102" t="s">
        <v>1263</v>
      </c>
      <c r="G102" t="s">
        <v>2303</v>
      </c>
    </row>
    <row r="103" spans="1:7">
      <c r="A103" t="s">
        <v>2304</v>
      </c>
      <c r="B103" t="s">
        <v>2305</v>
      </c>
      <c r="C103" t="s">
        <v>2306</v>
      </c>
      <c r="D103" t="s">
        <v>1984</v>
      </c>
      <c r="E103" t="s">
        <v>1263</v>
      </c>
      <c r="F103" t="s">
        <v>1263</v>
      </c>
      <c r="G103" t="s">
        <v>2307</v>
      </c>
    </row>
    <row r="104" spans="1:7">
      <c r="A104" t="s">
        <v>2308</v>
      </c>
      <c r="B104" t="s">
        <v>2309</v>
      </c>
      <c r="C104" t="s">
        <v>2306</v>
      </c>
      <c r="D104" t="s">
        <v>1984</v>
      </c>
      <c r="E104" t="s">
        <v>1263</v>
      </c>
      <c r="F104" t="s">
        <v>1263</v>
      </c>
      <c r="G104" t="s">
        <v>2310</v>
      </c>
    </row>
    <row r="105" spans="1:7">
      <c r="A105" t="s">
        <v>2311</v>
      </c>
      <c r="B105" t="s">
        <v>2312</v>
      </c>
      <c r="C105" t="s">
        <v>2290</v>
      </c>
      <c r="D105" t="s">
        <v>2313</v>
      </c>
      <c r="E105" t="s">
        <v>1264</v>
      </c>
      <c r="F105" t="s">
        <v>1263</v>
      </c>
      <c r="G105" t="s">
        <v>2314</v>
      </c>
    </row>
    <row r="106" spans="1:7">
      <c r="A106" t="s">
        <v>2315</v>
      </c>
      <c r="B106" t="s">
        <v>2316</v>
      </c>
      <c r="C106" t="s">
        <v>2290</v>
      </c>
      <c r="D106" t="s">
        <v>2313</v>
      </c>
      <c r="E106" t="s">
        <v>1264</v>
      </c>
      <c r="F106" t="s">
        <v>1263</v>
      </c>
      <c r="G106" t="s">
        <v>2317</v>
      </c>
    </row>
    <row r="107" spans="1:7">
      <c r="A107" t="s">
        <v>2318</v>
      </c>
      <c r="B107" t="s">
        <v>2319</v>
      </c>
      <c r="C107" t="s">
        <v>2290</v>
      </c>
      <c r="D107" t="s">
        <v>2313</v>
      </c>
      <c r="E107" t="s">
        <v>1264</v>
      </c>
      <c r="F107" t="s">
        <v>1264</v>
      </c>
      <c r="G107" t="s">
        <v>2320</v>
      </c>
    </row>
    <row r="108" spans="1:7">
      <c r="A108" t="s">
        <v>2321</v>
      </c>
      <c r="B108" t="s">
        <v>2322</v>
      </c>
      <c r="C108" t="s">
        <v>2323</v>
      </c>
      <c r="D108" t="s">
        <v>1984</v>
      </c>
      <c r="E108" t="s">
        <v>1263</v>
      </c>
      <c r="F108" t="s">
        <v>1263</v>
      </c>
      <c r="G108" t="s">
        <v>2324</v>
      </c>
    </row>
    <row r="109" spans="1:7">
      <c r="A109" t="s">
        <v>2325</v>
      </c>
      <c r="B109" t="s">
        <v>2326</v>
      </c>
      <c r="C109" t="s">
        <v>2327</v>
      </c>
      <c r="D109" t="s">
        <v>2328</v>
      </c>
      <c r="E109" t="s">
        <v>1264</v>
      </c>
      <c r="F109" t="s">
        <v>1263</v>
      </c>
      <c r="G109" t="s">
        <v>2329</v>
      </c>
    </row>
    <row r="110" spans="1:7">
      <c r="A110" t="s">
        <v>2330</v>
      </c>
      <c r="B110" t="s">
        <v>2331</v>
      </c>
      <c r="C110" t="s">
        <v>2327</v>
      </c>
      <c r="D110" t="s">
        <v>2328</v>
      </c>
      <c r="E110" t="s">
        <v>1264</v>
      </c>
      <c r="F110" t="s">
        <v>1263</v>
      </c>
      <c r="G110" t="s">
        <v>2332</v>
      </c>
    </row>
  </sheetData>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3482C-3EA8-4C0F-BC65-E1BFE60EA4B4}">
  <sheetPr>
    <tabColor rgb="FF7030A0"/>
  </sheetPr>
  <dimension ref="A1:G19"/>
  <sheetViews>
    <sheetView workbookViewId="0">
      <selection activeCell="A20" sqref="A20"/>
    </sheetView>
  </sheetViews>
  <sheetFormatPr defaultRowHeight="14.45"/>
  <cols>
    <col min="1" max="1" width="21.1484375" customWidth="1"/>
    <col min="2" max="2" width="31" customWidth="1"/>
    <col min="3" max="3" width="15" customWidth="1"/>
    <col min="4" max="4" width="9.546875" customWidth="1"/>
    <col min="5" max="6" width="15" customWidth="1"/>
    <col min="7" max="7" width="191.1484375" customWidth="1"/>
  </cols>
  <sheetData>
    <row r="1" spans="1:7">
      <c r="A1" t="s">
        <v>1938</v>
      </c>
      <c r="B1" t="s">
        <v>1939</v>
      </c>
      <c r="C1" t="s">
        <v>1940</v>
      </c>
      <c r="D1" t="s">
        <v>1941</v>
      </c>
      <c r="E1" t="s">
        <v>1942</v>
      </c>
      <c r="F1" t="s">
        <v>1943</v>
      </c>
      <c r="G1" t="s">
        <v>1944</v>
      </c>
    </row>
    <row r="2" spans="1:7">
      <c r="A2" t="s">
        <v>2333</v>
      </c>
      <c r="B2" t="s">
        <v>2334</v>
      </c>
      <c r="C2" t="s">
        <v>2335</v>
      </c>
      <c r="D2" t="s">
        <v>2022</v>
      </c>
      <c r="E2" t="s">
        <v>1263</v>
      </c>
      <c r="F2" t="s">
        <v>1263</v>
      </c>
      <c r="G2" t="s">
        <v>2336</v>
      </c>
    </row>
    <row r="3" spans="1:7">
      <c r="A3" t="s">
        <v>2186</v>
      </c>
      <c r="B3" t="s">
        <v>2337</v>
      </c>
      <c r="C3" t="s">
        <v>2338</v>
      </c>
      <c r="D3" t="s">
        <v>2007</v>
      </c>
      <c r="E3" t="s">
        <v>1264</v>
      </c>
      <c r="F3" t="s">
        <v>1263</v>
      </c>
      <c r="G3" t="s">
        <v>2339</v>
      </c>
    </row>
    <row r="4" spans="1:7">
      <c r="A4" t="s">
        <v>2340</v>
      </c>
      <c r="B4" t="s">
        <v>2341</v>
      </c>
      <c r="C4" t="s">
        <v>2342</v>
      </c>
      <c r="D4" t="s">
        <v>2343</v>
      </c>
      <c r="E4" t="s">
        <v>1263</v>
      </c>
      <c r="F4" t="s">
        <v>1263</v>
      </c>
      <c r="G4" t="s">
        <v>2344</v>
      </c>
    </row>
    <row r="5" spans="1:7">
      <c r="A5" t="s">
        <v>2345</v>
      </c>
      <c r="B5" t="s">
        <v>2346</v>
      </c>
      <c r="C5" t="s">
        <v>2347</v>
      </c>
      <c r="D5" t="s">
        <v>2049</v>
      </c>
      <c r="E5" t="s">
        <v>1264</v>
      </c>
      <c r="F5" t="s">
        <v>1263</v>
      </c>
      <c r="G5" t="s">
        <v>2348</v>
      </c>
    </row>
    <row r="6" spans="1:7">
      <c r="A6" t="s">
        <v>2349</v>
      </c>
      <c r="B6" t="s">
        <v>2350</v>
      </c>
      <c r="C6" t="s">
        <v>2347</v>
      </c>
      <c r="D6" t="s">
        <v>2049</v>
      </c>
      <c r="E6" t="s">
        <v>1264</v>
      </c>
      <c r="F6" t="s">
        <v>1263</v>
      </c>
      <c r="G6" t="s">
        <v>2351</v>
      </c>
    </row>
    <row r="7" spans="1:7">
      <c r="A7" t="s">
        <v>2352</v>
      </c>
      <c r="B7" t="s">
        <v>2353</v>
      </c>
      <c r="C7" t="s">
        <v>2347</v>
      </c>
      <c r="D7" t="s">
        <v>1975</v>
      </c>
      <c r="E7" t="s">
        <v>1264</v>
      </c>
      <c r="F7" t="s">
        <v>1263</v>
      </c>
      <c r="G7" t="s">
        <v>2354</v>
      </c>
    </row>
    <row r="8" spans="1:7">
      <c r="A8" t="s">
        <v>2355</v>
      </c>
      <c r="B8" t="s">
        <v>2356</v>
      </c>
      <c r="C8" t="s">
        <v>2347</v>
      </c>
      <c r="D8" t="s">
        <v>1995</v>
      </c>
      <c r="E8" t="s">
        <v>1264</v>
      </c>
      <c r="F8" t="s">
        <v>1263</v>
      </c>
      <c r="G8" t="s">
        <v>2357</v>
      </c>
    </row>
    <row r="9" spans="1:7">
      <c r="A9" t="s">
        <v>2358</v>
      </c>
      <c r="B9" t="s">
        <v>2359</v>
      </c>
      <c r="C9" t="s">
        <v>2347</v>
      </c>
      <c r="D9" t="s">
        <v>1995</v>
      </c>
      <c r="E9" t="s">
        <v>1264</v>
      </c>
      <c r="F9" t="s">
        <v>1263</v>
      </c>
      <c r="G9" t="s">
        <v>2360</v>
      </c>
    </row>
    <row r="10" spans="1:7">
      <c r="A10" t="s">
        <v>2361</v>
      </c>
      <c r="B10" t="s">
        <v>2362</v>
      </c>
      <c r="C10" t="s">
        <v>2139</v>
      </c>
      <c r="D10" t="s">
        <v>2109</v>
      </c>
      <c r="E10" t="s">
        <v>1263</v>
      </c>
      <c r="F10" t="s">
        <v>1263</v>
      </c>
      <c r="G10" t="s">
        <v>2363</v>
      </c>
    </row>
    <row r="11" spans="1:7">
      <c r="A11" t="s">
        <v>2364</v>
      </c>
      <c r="B11" t="s">
        <v>2365</v>
      </c>
      <c r="C11" t="s">
        <v>2139</v>
      </c>
      <c r="D11" t="s">
        <v>2065</v>
      </c>
      <c r="E11" t="s">
        <v>1263</v>
      </c>
      <c r="F11" t="s">
        <v>1263</v>
      </c>
      <c r="G11" t="s">
        <v>2366</v>
      </c>
    </row>
    <row r="12" spans="1:7">
      <c r="A12" t="s">
        <v>2367</v>
      </c>
      <c r="B12" t="s">
        <v>2368</v>
      </c>
      <c r="C12" t="s">
        <v>2369</v>
      </c>
      <c r="D12" t="s">
        <v>1984</v>
      </c>
      <c r="E12" t="s">
        <v>1263</v>
      </c>
      <c r="F12" t="s">
        <v>1263</v>
      </c>
      <c r="G12" t="s">
        <v>2370</v>
      </c>
    </row>
    <row r="13" spans="1:7">
      <c r="A13" t="s">
        <v>2371</v>
      </c>
      <c r="B13" t="s">
        <v>2372</v>
      </c>
      <c r="C13" t="s">
        <v>2347</v>
      </c>
      <c r="D13" t="s">
        <v>2373</v>
      </c>
      <c r="E13" t="s">
        <v>1264</v>
      </c>
      <c r="F13" t="s">
        <v>1263</v>
      </c>
      <c r="G13" t="s">
        <v>2374</v>
      </c>
    </row>
    <row r="14" spans="1:7">
      <c r="A14" t="s">
        <v>2375</v>
      </c>
      <c r="B14" t="s">
        <v>2376</v>
      </c>
      <c r="C14" t="s">
        <v>2205</v>
      </c>
      <c r="D14" t="s">
        <v>2377</v>
      </c>
      <c r="E14" t="s">
        <v>1263</v>
      </c>
      <c r="F14" t="s">
        <v>1263</v>
      </c>
      <c r="G14" t="s">
        <v>2378</v>
      </c>
    </row>
    <row r="15" spans="1:7">
      <c r="A15" t="s">
        <v>2379</v>
      </c>
      <c r="B15" t="s">
        <v>2380</v>
      </c>
      <c r="C15" t="s">
        <v>2205</v>
      </c>
      <c r="D15" t="s">
        <v>2007</v>
      </c>
      <c r="E15" t="s">
        <v>1263</v>
      </c>
      <c r="F15" t="s">
        <v>1263</v>
      </c>
      <c r="G15" t="s">
        <v>2381</v>
      </c>
    </row>
    <row r="16" spans="1:7">
      <c r="A16" t="s">
        <v>2382</v>
      </c>
      <c r="B16" t="s">
        <v>2383</v>
      </c>
      <c r="C16" t="s">
        <v>2205</v>
      </c>
      <c r="D16" t="s">
        <v>2011</v>
      </c>
      <c r="E16" t="s">
        <v>1263</v>
      </c>
      <c r="F16" t="s">
        <v>1263</v>
      </c>
      <c r="G16" t="s">
        <v>2384</v>
      </c>
    </row>
    <row r="17" spans="1:7">
      <c r="A17" t="s">
        <v>2385</v>
      </c>
      <c r="B17" t="s">
        <v>2386</v>
      </c>
      <c r="C17" t="s">
        <v>2250</v>
      </c>
      <c r="D17" t="s">
        <v>2387</v>
      </c>
      <c r="E17" t="s">
        <v>1263</v>
      </c>
      <c r="F17" t="s">
        <v>1263</v>
      </c>
      <c r="G17" t="s">
        <v>2388</v>
      </c>
    </row>
    <row r="18" spans="1:7" ht="30.05" customHeight="1">
      <c r="A18" t="s">
        <v>2389</v>
      </c>
      <c r="B18" t="s">
        <v>2390</v>
      </c>
      <c r="C18" t="s">
        <v>1983</v>
      </c>
      <c r="D18" t="s">
        <v>2328</v>
      </c>
      <c r="E18" t="s">
        <v>1263</v>
      </c>
      <c r="F18" t="s">
        <v>1264</v>
      </c>
      <c r="G18" s="1" t="s">
        <v>2391</v>
      </c>
    </row>
    <row r="19" spans="1:7">
      <c r="A19" t="s">
        <v>2392</v>
      </c>
      <c r="B19" t="s">
        <v>2393</v>
      </c>
      <c r="C19" t="s">
        <v>1983</v>
      </c>
      <c r="D19" t="s">
        <v>2394</v>
      </c>
      <c r="E19" t="s">
        <v>1263</v>
      </c>
      <c r="F19" t="s">
        <v>1263</v>
      </c>
      <c r="G19" t="s">
        <v>2395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84139-4463-44FA-8130-22156F58BFE4}">
  <sheetPr>
    <tabColor theme="5" tint="-0.249977111117893"/>
  </sheetPr>
  <dimension ref="A1:G22"/>
  <sheetViews>
    <sheetView workbookViewId="0">
      <selection activeCell="A23" sqref="A23"/>
    </sheetView>
  </sheetViews>
  <sheetFormatPr defaultRowHeight="14.45"/>
  <cols>
    <col min="1" max="1" width="12.84765625" bestFit="1" customWidth="1"/>
    <col min="2" max="2" width="35.546875" customWidth="1"/>
    <col min="3" max="3" width="11.84765625" customWidth="1"/>
    <col min="5" max="5" width="14.546875" bestFit="1" customWidth="1"/>
    <col min="6" max="6" width="12.84765625" customWidth="1"/>
    <col min="7" max="7" width="112.1484375" customWidth="1"/>
  </cols>
  <sheetData>
    <row r="1" spans="1:7">
      <c r="A1" t="s">
        <v>1938</v>
      </c>
      <c r="B1" t="s">
        <v>1939</v>
      </c>
      <c r="C1" t="s">
        <v>1940</v>
      </c>
      <c r="D1" t="s">
        <v>1941</v>
      </c>
      <c r="E1" t="s">
        <v>1942</v>
      </c>
      <c r="F1" t="s">
        <v>1943</v>
      </c>
      <c r="G1" t="s">
        <v>1944</v>
      </c>
    </row>
    <row r="2" spans="1:7">
      <c r="A2" t="s">
        <v>2396</v>
      </c>
      <c r="B2" t="s">
        <v>2397</v>
      </c>
      <c r="C2" t="s">
        <v>2369</v>
      </c>
      <c r="D2" t="s">
        <v>2398</v>
      </c>
      <c r="E2" t="s">
        <v>1263</v>
      </c>
      <c r="F2" t="s">
        <v>1263</v>
      </c>
      <c r="G2" t="s">
        <v>2399</v>
      </c>
    </row>
    <row r="3" spans="1:7">
      <c r="A3" t="s">
        <v>2400</v>
      </c>
      <c r="B3" t="s">
        <v>2401</v>
      </c>
      <c r="C3" t="s">
        <v>1966</v>
      </c>
      <c r="D3" t="s">
        <v>1948</v>
      </c>
      <c r="E3" t="s">
        <v>1263</v>
      </c>
      <c r="F3" t="s">
        <v>1263</v>
      </c>
      <c r="G3" t="s">
        <v>2402</v>
      </c>
    </row>
    <row r="4" spans="1:7">
      <c r="A4" t="s">
        <v>2403</v>
      </c>
      <c r="B4" t="s">
        <v>2404</v>
      </c>
      <c r="C4" t="s">
        <v>1961</v>
      </c>
      <c r="D4" t="s">
        <v>2405</v>
      </c>
      <c r="E4" t="s">
        <v>1264</v>
      </c>
      <c r="F4" t="s">
        <v>1263</v>
      </c>
      <c r="G4" t="s">
        <v>2406</v>
      </c>
    </row>
    <row r="5" spans="1:7">
      <c r="A5" t="s">
        <v>2407</v>
      </c>
      <c r="B5" t="s">
        <v>2408</v>
      </c>
      <c r="C5" t="s">
        <v>1961</v>
      </c>
      <c r="D5" t="s">
        <v>2267</v>
      </c>
      <c r="E5" t="s">
        <v>1264</v>
      </c>
      <c r="F5" t="s">
        <v>1263</v>
      </c>
      <c r="G5" t="s">
        <v>2409</v>
      </c>
    </row>
    <row r="6" spans="1:7">
      <c r="A6" t="s">
        <v>2410</v>
      </c>
      <c r="B6" t="s">
        <v>2411</v>
      </c>
      <c r="C6" t="s">
        <v>2044</v>
      </c>
      <c r="D6" t="s">
        <v>1995</v>
      </c>
      <c r="E6" t="s">
        <v>1264</v>
      </c>
      <c r="F6" t="s">
        <v>1263</v>
      </c>
      <c r="G6" t="s">
        <v>2412</v>
      </c>
    </row>
    <row r="7" spans="1:7">
      <c r="A7" t="s">
        <v>2413</v>
      </c>
      <c r="B7" t="s">
        <v>2414</v>
      </c>
      <c r="C7" t="s">
        <v>2044</v>
      </c>
      <c r="D7" t="s">
        <v>2065</v>
      </c>
      <c r="E7" t="s">
        <v>1264</v>
      </c>
      <c r="F7" t="s">
        <v>1263</v>
      </c>
      <c r="G7" t="s">
        <v>2415</v>
      </c>
    </row>
    <row r="8" spans="1:7">
      <c r="A8" t="s">
        <v>2416</v>
      </c>
      <c r="B8" t="s">
        <v>2417</v>
      </c>
      <c r="C8" t="s">
        <v>2044</v>
      </c>
      <c r="D8" t="s">
        <v>2418</v>
      </c>
      <c r="E8" t="s">
        <v>1264</v>
      </c>
      <c r="F8" t="s">
        <v>1263</v>
      </c>
      <c r="G8" t="s">
        <v>2419</v>
      </c>
    </row>
    <row r="9" spans="1:7">
      <c r="A9" t="s">
        <v>2420</v>
      </c>
      <c r="B9" t="s">
        <v>2421</v>
      </c>
      <c r="C9" t="s">
        <v>2044</v>
      </c>
      <c r="D9" t="s">
        <v>2011</v>
      </c>
      <c r="E9" t="s">
        <v>1264</v>
      </c>
      <c r="F9" t="s">
        <v>1263</v>
      </c>
      <c r="G9" t="s">
        <v>2422</v>
      </c>
    </row>
    <row r="10" spans="1:7">
      <c r="A10" t="s">
        <v>2423</v>
      </c>
      <c r="B10" t="s">
        <v>2424</v>
      </c>
      <c r="C10" t="s">
        <v>2425</v>
      </c>
      <c r="D10" t="s">
        <v>2192</v>
      </c>
      <c r="E10" t="s">
        <v>1264</v>
      </c>
      <c r="F10" t="s">
        <v>1263</v>
      </c>
      <c r="G10" t="s">
        <v>2426</v>
      </c>
    </row>
    <row r="11" spans="1:7">
      <c r="A11" t="s">
        <v>2427</v>
      </c>
      <c r="B11" t="s">
        <v>2428</v>
      </c>
      <c r="C11" t="s">
        <v>2044</v>
      </c>
      <c r="D11" t="s">
        <v>2109</v>
      </c>
      <c r="E11" t="s">
        <v>1264</v>
      </c>
      <c r="F11" t="s">
        <v>1263</v>
      </c>
      <c r="G11" t="s">
        <v>2399</v>
      </c>
    </row>
    <row r="12" spans="1:7">
      <c r="A12" t="s">
        <v>2429</v>
      </c>
      <c r="B12" t="s">
        <v>2430</v>
      </c>
      <c r="C12" t="s">
        <v>2044</v>
      </c>
      <c r="D12" t="s">
        <v>1984</v>
      </c>
      <c r="E12" t="s">
        <v>2040</v>
      </c>
      <c r="F12" t="s">
        <v>1263</v>
      </c>
      <c r="G12" t="s">
        <v>2431</v>
      </c>
    </row>
    <row r="13" spans="1:7">
      <c r="A13" t="s">
        <v>2432</v>
      </c>
      <c r="B13" t="s">
        <v>2433</v>
      </c>
      <c r="C13" t="s">
        <v>2434</v>
      </c>
      <c r="D13" t="s">
        <v>1962</v>
      </c>
      <c r="E13" t="s">
        <v>1264</v>
      </c>
      <c r="F13" t="s">
        <v>1263</v>
      </c>
      <c r="G13" t="s">
        <v>2435</v>
      </c>
    </row>
    <row r="14" spans="1:7">
      <c r="A14" t="s">
        <v>2436</v>
      </c>
      <c r="B14" t="s">
        <v>2437</v>
      </c>
      <c r="C14" t="s">
        <v>2434</v>
      </c>
      <c r="D14" t="s">
        <v>2022</v>
      </c>
      <c r="E14" t="s">
        <v>1264</v>
      </c>
      <c r="F14" t="s">
        <v>1263</v>
      </c>
      <c r="G14" t="s">
        <v>2438</v>
      </c>
    </row>
    <row r="15" spans="1:7">
      <c r="A15" t="s">
        <v>2439</v>
      </c>
      <c r="B15" t="s">
        <v>2440</v>
      </c>
      <c r="C15" t="s">
        <v>2026</v>
      </c>
      <c r="D15" t="s">
        <v>1991</v>
      </c>
      <c r="E15" t="s">
        <v>1264</v>
      </c>
      <c r="F15" t="s">
        <v>1263</v>
      </c>
      <c r="G15" t="s">
        <v>2441</v>
      </c>
    </row>
    <row r="16" spans="1:7">
      <c r="A16" t="s">
        <v>2442</v>
      </c>
      <c r="B16" t="s">
        <v>2443</v>
      </c>
      <c r="C16" t="s">
        <v>2205</v>
      </c>
      <c r="D16" t="s">
        <v>2267</v>
      </c>
      <c r="E16" t="s">
        <v>1263</v>
      </c>
      <c r="F16" t="s">
        <v>1263</v>
      </c>
      <c r="G16" t="s">
        <v>2444</v>
      </c>
    </row>
    <row r="17" spans="1:7">
      <c r="A17" t="s">
        <v>2445</v>
      </c>
      <c r="B17" t="s">
        <v>2446</v>
      </c>
      <c r="C17" t="s">
        <v>2205</v>
      </c>
      <c r="D17" t="s">
        <v>1948</v>
      </c>
      <c r="E17" t="s">
        <v>1263</v>
      </c>
      <c r="F17" t="s">
        <v>1263</v>
      </c>
      <c r="G17" t="s">
        <v>2447</v>
      </c>
    </row>
    <row r="18" spans="1:7">
      <c r="A18" t="s">
        <v>2448</v>
      </c>
      <c r="B18" t="s">
        <v>2449</v>
      </c>
      <c r="C18" t="s">
        <v>2205</v>
      </c>
      <c r="D18" t="s">
        <v>1948</v>
      </c>
      <c r="E18" t="s">
        <v>1263</v>
      </c>
      <c r="F18" t="s">
        <v>1263</v>
      </c>
      <c r="G18" t="s">
        <v>2450</v>
      </c>
    </row>
    <row r="19" spans="1:7">
      <c r="A19" t="s">
        <v>2451</v>
      </c>
      <c r="B19" t="s">
        <v>2452</v>
      </c>
      <c r="C19" t="s">
        <v>2453</v>
      </c>
      <c r="D19" t="s">
        <v>1948</v>
      </c>
      <c r="E19" t="s">
        <v>1263</v>
      </c>
      <c r="F19" t="s">
        <v>1263</v>
      </c>
      <c r="G19" t="s">
        <v>2454</v>
      </c>
    </row>
    <row r="20" spans="1:7">
      <c r="A20" t="s">
        <v>2455</v>
      </c>
      <c r="B20" t="s">
        <v>2456</v>
      </c>
      <c r="C20" t="s">
        <v>1961</v>
      </c>
      <c r="D20" t="s">
        <v>2457</v>
      </c>
      <c r="E20" t="s">
        <v>1264</v>
      </c>
      <c r="F20" t="s">
        <v>1263</v>
      </c>
      <c r="G20" t="s">
        <v>2458</v>
      </c>
    </row>
    <row r="21" spans="1:7">
      <c r="A21" t="s">
        <v>2459</v>
      </c>
      <c r="B21" t="s">
        <v>2460</v>
      </c>
      <c r="C21" t="s">
        <v>1983</v>
      </c>
      <c r="D21" t="s">
        <v>2461</v>
      </c>
      <c r="E21" t="s">
        <v>1263</v>
      </c>
      <c r="F21" t="s">
        <v>1263</v>
      </c>
      <c r="G21" t="s">
        <v>2462</v>
      </c>
    </row>
    <row r="22" spans="1:7">
      <c r="A22" t="s">
        <v>2463</v>
      </c>
      <c r="B22" t="s">
        <v>2464</v>
      </c>
      <c r="C22" t="s">
        <v>1983</v>
      </c>
      <c r="D22" t="s">
        <v>2461</v>
      </c>
      <c r="E22" t="s">
        <v>1263</v>
      </c>
      <c r="F22" t="s">
        <v>1263</v>
      </c>
      <c r="G22" t="s">
        <v>2465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64B45-D1FB-4F16-B6A1-5DD5C3697C14}">
  <sheetPr>
    <tabColor theme="9" tint="-0.249977111117893"/>
  </sheetPr>
  <dimension ref="D7:D49"/>
  <sheetViews>
    <sheetView topLeftCell="A31" workbookViewId="0">
      <selection activeCell="A59" sqref="A59"/>
    </sheetView>
  </sheetViews>
  <sheetFormatPr defaultRowHeight="14.45"/>
  <cols>
    <col min="1" max="1" width="12.84765625" bestFit="1" customWidth="1"/>
    <col min="2" max="2" width="33.75" customWidth="1"/>
    <col min="6" max="6" width="12.546875" bestFit="1" customWidth="1"/>
    <col min="7" max="7" width="164.546875" bestFit="1" customWidth="1"/>
  </cols>
  <sheetData>
    <row r="7" spans="4:4">
      <c r="D7" t="s">
        <v>1991</v>
      </c>
    </row>
    <row r="8" spans="4:4">
      <c r="D8" t="s">
        <v>1991</v>
      </c>
    </row>
    <row r="9" spans="4:4">
      <c r="D9" t="s">
        <v>1991</v>
      </c>
    </row>
    <row r="10" spans="4:4">
      <c r="D10" t="s">
        <v>1991</v>
      </c>
    </row>
    <row r="11" spans="4:4">
      <c r="D11" t="s">
        <v>1991</v>
      </c>
    </row>
    <row r="12" spans="4:4">
      <c r="D12" t="s">
        <v>1991</v>
      </c>
    </row>
    <row r="20" spans="4:4">
      <c r="D20" t="s">
        <v>2119</v>
      </c>
    </row>
    <row r="21" spans="4:4">
      <c r="D21" t="s">
        <v>1975</v>
      </c>
    </row>
    <row r="22" spans="4:4">
      <c r="D22" t="s">
        <v>2457</v>
      </c>
    </row>
    <row r="23" spans="4:4">
      <c r="D23" t="s">
        <v>1984</v>
      </c>
    </row>
    <row r="27" spans="4:4">
      <c r="D27" t="s">
        <v>2466</v>
      </c>
    </row>
    <row r="29" spans="4:4">
      <c r="D29" t="s">
        <v>2065</v>
      </c>
    </row>
    <row r="32" spans="4:4">
      <c r="D32" t="s">
        <v>1984</v>
      </c>
    </row>
    <row r="37" spans="4:4">
      <c r="D37" t="s">
        <v>2088</v>
      </c>
    </row>
    <row r="41" spans="4:4">
      <c r="D41" t="s">
        <v>2221</v>
      </c>
    </row>
    <row r="42" spans="4:4">
      <c r="D42" t="s">
        <v>2011</v>
      </c>
    </row>
    <row r="43" spans="4:4">
      <c r="D43" t="s">
        <v>1995</v>
      </c>
    </row>
    <row r="46" spans="4:4">
      <c r="D46" t="s">
        <v>1995</v>
      </c>
    </row>
    <row r="48" spans="4:4">
      <c r="D48" t="s">
        <v>1995</v>
      </c>
    </row>
    <row r="49" spans="4:4">
      <c r="D49" t="s">
        <v>2007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8DCA3-8134-4F17-BBD0-D2EFCCB140C3}">
  <sheetPr>
    <tabColor theme="7" tint="0.39997558519241921"/>
  </sheetPr>
  <dimension ref="A1:G7"/>
  <sheetViews>
    <sheetView workbookViewId="0">
      <selection activeCell="A8" sqref="A8"/>
    </sheetView>
  </sheetViews>
  <sheetFormatPr defaultRowHeight="14.45"/>
  <cols>
    <col min="2" max="2" width="34.25" customWidth="1"/>
    <col min="3" max="3" width="18.1484375" customWidth="1"/>
    <col min="4" max="4" width="13.1484375" customWidth="1"/>
    <col min="5" max="5" width="19.75" customWidth="1"/>
    <col min="6" max="6" width="36.84765625" customWidth="1"/>
    <col min="7" max="7" width="126.75" customWidth="1"/>
  </cols>
  <sheetData>
    <row r="1" spans="1:7">
      <c r="A1" t="s">
        <v>1938</v>
      </c>
      <c r="B1" t="s">
        <v>1939</v>
      </c>
      <c r="C1" t="s">
        <v>1940</v>
      </c>
      <c r="D1" t="s">
        <v>1941</v>
      </c>
      <c r="E1" t="s">
        <v>1942</v>
      </c>
      <c r="F1" t="s">
        <v>1943</v>
      </c>
      <c r="G1" t="s">
        <v>1944</v>
      </c>
    </row>
    <row r="2" spans="1:7">
      <c r="D2" t="s">
        <v>1995</v>
      </c>
    </row>
    <row r="4" spans="1:7">
      <c r="D4" t="s">
        <v>2011</v>
      </c>
    </row>
    <row r="5" spans="1:7">
      <c r="D5" t="s">
        <v>2069</v>
      </c>
    </row>
    <row r="6" spans="1:7">
      <c r="D6" t="s">
        <v>2065</v>
      </c>
    </row>
    <row r="7" spans="1:7">
      <c r="D7" t="s">
        <v>1984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475D-973C-4F47-9502-EB63B15A87D7}">
  <sheetPr>
    <tabColor theme="8" tint="-0.499984740745262"/>
  </sheetPr>
  <dimension ref="A5:G24"/>
  <sheetViews>
    <sheetView workbookViewId="0">
      <selection activeCell="E29" sqref="E29"/>
    </sheetView>
  </sheetViews>
  <sheetFormatPr defaultRowHeight="14.45"/>
  <cols>
    <col min="1" max="1" width="12.25" customWidth="1"/>
    <col min="2" max="2" width="21.546875" customWidth="1"/>
    <col min="3" max="3" width="14.75" customWidth="1"/>
    <col min="4" max="4" width="11.1484375" customWidth="1"/>
    <col min="5" max="5" width="16.75" customWidth="1"/>
    <col min="6" max="6" width="17.1484375" customWidth="1"/>
    <col min="7" max="7" width="229.25" bestFit="1" customWidth="1"/>
  </cols>
  <sheetData>
    <row r="5" spans="4:4">
      <c r="D5" t="s">
        <v>2049</v>
      </c>
    </row>
    <row r="6" spans="4:4">
      <c r="D6" t="s">
        <v>2049</v>
      </c>
    </row>
    <row r="7" spans="4:4">
      <c r="D7" t="s">
        <v>2049</v>
      </c>
    </row>
    <row r="8" spans="4:4">
      <c r="D8" t="s">
        <v>2065</v>
      </c>
    </row>
    <row r="9" spans="4:4">
      <c r="D9" t="s">
        <v>1991</v>
      </c>
    </row>
    <row r="11" spans="4:4">
      <c r="D11" t="s">
        <v>2065</v>
      </c>
    </row>
    <row r="13" spans="4:4">
      <c r="D13" t="s">
        <v>2192</v>
      </c>
    </row>
    <row r="14" spans="4:4">
      <c r="D14" t="s">
        <v>2007</v>
      </c>
    </row>
    <row r="17" spans="1:7">
      <c r="D17" t="s">
        <v>2007</v>
      </c>
    </row>
    <row r="18" spans="1:7">
      <c r="D18" t="s">
        <v>2011</v>
      </c>
    </row>
    <row r="19" spans="1:7">
      <c r="D19" t="s">
        <v>1991</v>
      </c>
    </row>
    <row r="20" spans="1:7">
      <c r="D20" t="s">
        <v>1991</v>
      </c>
    </row>
    <row r="22" spans="1:7">
      <c r="A22" t="s">
        <v>2133</v>
      </c>
      <c r="B22" t="s">
        <v>2134</v>
      </c>
      <c r="C22" t="s">
        <v>2453</v>
      </c>
      <c r="D22" t="s">
        <v>2135</v>
      </c>
      <c r="E22" t="s">
        <v>1264</v>
      </c>
      <c r="F22" t="s">
        <v>1263</v>
      </c>
      <c r="G22" t="s">
        <v>2467</v>
      </c>
    </row>
    <row r="23" spans="1:7">
      <c r="A23" t="s">
        <v>2468</v>
      </c>
      <c r="B23" t="s">
        <v>2469</v>
      </c>
      <c r="C23" t="s">
        <v>2470</v>
      </c>
      <c r="D23" t="s">
        <v>1984</v>
      </c>
      <c r="E23" t="s">
        <v>1264</v>
      </c>
      <c r="F23" t="s">
        <v>1263</v>
      </c>
      <c r="G23" t="s">
        <v>2471</v>
      </c>
    </row>
    <row r="24" spans="1:7">
      <c r="D24" t="s">
        <v>2049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0B175-0D94-4D86-9A48-91378A9A3192}">
  <sheetPr>
    <tabColor rgb="FFC00000"/>
  </sheetPr>
  <dimension ref="A1:G110"/>
  <sheetViews>
    <sheetView topLeftCell="A97" workbookViewId="0">
      <selection activeCell="G110" sqref="G110"/>
    </sheetView>
  </sheetViews>
  <sheetFormatPr defaultRowHeight="14.45"/>
  <cols>
    <col min="1" max="1" width="17.1484375" customWidth="1"/>
    <col min="2" max="2" width="35" customWidth="1"/>
    <col min="3" max="3" width="20.84765625" customWidth="1"/>
    <col min="4" max="4" width="12.1484375" customWidth="1"/>
    <col min="5" max="5" width="19.1484375" customWidth="1"/>
    <col min="6" max="6" width="14.25" customWidth="1"/>
    <col min="7" max="7" width="148" customWidth="1"/>
    <col min="8" max="8" width="18.75" customWidth="1"/>
  </cols>
  <sheetData>
    <row r="1" spans="1:7">
      <c r="A1" t="s">
        <v>1938</v>
      </c>
      <c r="B1" t="s">
        <v>1939</v>
      </c>
      <c r="C1" t="s">
        <v>1940</v>
      </c>
      <c r="D1" t="s">
        <v>1941</v>
      </c>
      <c r="E1" t="s">
        <v>1942</v>
      </c>
      <c r="F1" t="s">
        <v>1943</v>
      </c>
      <c r="G1" t="s">
        <v>1944</v>
      </c>
    </row>
    <row r="2" spans="1:7">
      <c r="A2" t="s">
        <v>1945</v>
      </c>
      <c r="B2" t="s">
        <v>1946</v>
      </c>
      <c r="C2" t="s">
        <v>1947</v>
      </c>
      <c r="D2" t="s">
        <v>1948</v>
      </c>
      <c r="E2" t="s">
        <v>1264</v>
      </c>
      <c r="F2" t="s">
        <v>1263</v>
      </c>
      <c r="G2" t="s">
        <v>1949</v>
      </c>
    </row>
    <row r="3" spans="1:7">
      <c r="A3" t="s">
        <v>1950</v>
      </c>
      <c r="B3" t="s">
        <v>1951</v>
      </c>
      <c r="C3" t="s">
        <v>1947</v>
      </c>
      <c r="D3" t="s">
        <v>1952</v>
      </c>
      <c r="E3" t="s">
        <v>1264</v>
      </c>
      <c r="F3" t="s">
        <v>1263</v>
      </c>
      <c r="G3" t="s">
        <v>1953</v>
      </c>
    </row>
    <row r="4" spans="1:7">
      <c r="A4" t="s">
        <v>1954</v>
      </c>
      <c r="B4" t="s">
        <v>1955</v>
      </c>
      <c r="C4" t="s">
        <v>1956</v>
      </c>
      <c r="D4" t="s">
        <v>1957</v>
      </c>
      <c r="E4" t="s">
        <v>1264</v>
      </c>
      <c r="F4" t="s">
        <v>1263</v>
      </c>
      <c r="G4" t="s">
        <v>1958</v>
      </c>
    </row>
    <row r="5" spans="1:7">
      <c r="A5" t="s">
        <v>1959</v>
      </c>
      <c r="B5" t="s">
        <v>1960</v>
      </c>
      <c r="C5" t="s">
        <v>1961</v>
      </c>
      <c r="D5" t="s">
        <v>1962</v>
      </c>
      <c r="E5" t="s">
        <v>1264</v>
      </c>
      <c r="F5" t="s">
        <v>1263</v>
      </c>
      <c r="G5" t="s">
        <v>1963</v>
      </c>
    </row>
    <row r="6" spans="1:7">
      <c r="A6" t="s">
        <v>1964</v>
      </c>
      <c r="B6" t="s">
        <v>1965</v>
      </c>
      <c r="C6" t="s">
        <v>1966</v>
      </c>
      <c r="D6" t="s">
        <v>1967</v>
      </c>
      <c r="E6" t="s">
        <v>1263</v>
      </c>
      <c r="F6" t="s">
        <v>1263</v>
      </c>
      <c r="G6" t="s">
        <v>1968</v>
      </c>
    </row>
    <row r="7" spans="1:7">
      <c r="A7" t="s">
        <v>1969</v>
      </c>
      <c r="B7" t="s">
        <v>1970</v>
      </c>
      <c r="C7" t="s">
        <v>1966</v>
      </c>
      <c r="D7" t="s">
        <v>1971</v>
      </c>
      <c r="E7" t="s">
        <v>1263</v>
      </c>
      <c r="F7" t="s">
        <v>1263</v>
      </c>
      <c r="G7" t="s">
        <v>1972</v>
      </c>
    </row>
    <row r="8" spans="1:7">
      <c r="A8" t="s">
        <v>1973</v>
      </c>
      <c r="B8" t="s">
        <v>1974</v>
      </c>
      <c r="C8" t="s">
        <v>1961</v>
      </c>
      <c r="D8" t="s">
        <v>1975</v>
      </c>
      <c r="E8" t="s">
        <v>1264</v>
      </c>
      <c r="F8" t="s">
        <v>1263</v>
      </c>
      <c r="G8" t="s">
        <v>1976</v>
      </c>
    </row>
    <row r="9" spans="1:7">
      <c r="A9" t="s">
        <v>1977</v>
      </c>
      <c r="B9" t="s">
        <v>1978</v>
      </c>
      <c r="C9" t="s">
        <v>1961</v>
      </c>
      <c r="D9" t="s">
        <v>1979</v>
      </c>
      <c r="E9" t="s">
        <v>1264</v>
      </c>
      <c r="F9" t="s">
        <v>1263</v>
      </c>
      <c r="G9" t="s">
        <v>1980</v>
      </c>
    </row>
    <row r="10" spans="1:7">
      <c r="A10" t="s">
        <v>1981</v>
      </c>
      <c r="B10" t="s">
        <v>1982</v>
      </c>
      <c r="C10" t="s">
        <v>1983</v>
      </c>
      <c r="D10" t="s">
        <v>1984</v>
      </c>
      <c r="E10" t="s">
        <v>1263</v>
      </c>
      <c r="F10" t="s">
        <v>1263</v>
      </c>
      <c r="G10" t="s">
        <v>1985</v>
      </c>
    </row>
    <row r="11" spans="1:7">
      <c r="A11" t="s">
        <v>1986</v>
      </c>
      <c r="B11" t="s">
        <v>1987</v>
      </c>
      <c r="C11" t="s">
        <v>1983</v>
      </c>
      <c r="D11" t="s">
        <v>1984</v>
      </c>
      <c r="E11" t="s">
        <v>1264</v>
      </c>
      <c r="F11" t="s">
        <v>1264</v>
      </c>
      <c r="G11" t="s">
        <v>1988</v>
      </c>
    </row>
    <row r="12" spans="1:7">
      <c r="A12" t="s">
        <v>1989</v>
      </c>
      <c r="B12" t="s">
        <v>1990</v>
      </c>
      <c r="C12" t="s">
        <v>1961</v>
      </c>
      <c r="D12" t="s">
        <v>1991</v>
      </c>
      <c r="E12" t="s">
        <v>1263</v>
      </c>
      <c r="F12" t="s">
        <v>1264</v>
      </c>
      <c r="G12" t="s">
        <v>1992</v>
      </c>
    </row>
    <row r="13" spans="1:7">
      <c r="A13" t="s">
        <v>1993</v>
      </c>
      <c r="B13" t="s">
        <v>1994</v>
      </c>
      <c r="C13" t="s">
        <v>1961</v>
      </c>
      <c r="D13" t="s">
        <v>1995</v>
      </c>
      <c r="E13" t="s">
        <v>1264</v>
      </c>
      <c r="F13" t="s">
        <v>1263</v>
      </c>
      <c r="G13" t="s">
        <v>1996</v>
      </c>
    </row>
    <row r="14" spans="1:7">
      <c r="A14" t="s">
        <v>1997</v>
      </c>
      <c r="B14" t="s">
        <v>1998</v>
      </c>
      <c r="C14" t="s">
        <v>1961</v>
      </c>
      <c r="D14" t="s">
        <v>1999</v>
      </c>
      <c r="E14" t="s">
        <v>1264</v>
      </c>
      <c r="F14" t="s">
        <v>1263</v>
      </c>
      <c r="G14" t="s">
        <v>2000</v>
      </c>
    </row>
    <row r="15" spans="1:7">
      <c r="A15" t="s">
        <v>2001</v>
      </c>
      <c r="B15" t="s">
        <v>2002</v>
      </c>
      <c r="C15" t="s">
        <v>1961</v>
      </c>
      <c r="D15" t="s">
        <v>1995</v>
      </c>
      <c r="E15" t="s">
        <v>1264</v>
      </c>
      <c r="F15" t="s">
        <v>1263</v>
      </c>
      <c r="G15" t="s">
        <v>2003</v>
      </c>
    </row>
    <row r="16" spans="1:7">
      <c r="A16" t="s">
        <v>2004</v>
      </c>
      <c r="B16" t="s">
        <v>2005</v>
      </c>
      <c r="C16" t="s">
        <v>2006</v>
      </c>
      <c r="D16" t="s">
        <v>2007</v>
      </c>
      <c r="E16" t="s">
        <v>1264</v>
      </c>
      <c r="F16" t="s">
        <v>1263</v>
      </c>
      <c r="G16" t="s">
        <v>2008</v>
      </c>
    </row>
    <row r="17" spans="1:7">
      <c r="A17" t="s">
        <v>2009</v>
      </c>
      <c r="B17" t="s">
        <v>2010</v>
      </c>
      <c r="C17" t="s">
        <v>1961</v>
      </c>
      <c r="D17" t="s">
        <v>2011</v>
      </c>
      <c r="E17" t="s">
        <v>1264</v>
      </c>
      <c r="F17" t="s">
        <v>1263</v>
      </c>
      <c r="G17" t="s">
        <v>2012</v>
      </c>
    </row>
    <row r="18" spans="1:7">
      <c r="A18" t="s">
        <v>2013</v>
      </c>
      <c r="B18" t="s">
        <v>2014</v>
      </c>
      <c r="C18" t="s">
        <v>1961</v>
      </c>
      <c r="D18" t="s">
        <v>1995</v>
      </c>
      <c r="E18" t="s">
        <v>1264</v>
      </c>
      <c r="F18" t="s">
        <v>1263</v>
      </c>
      <c r="G18" t="s">
        <v>2015</v>
      </c>
    </row>
    <row r="19" spans="1:7">
      <c r="A19" t="s">
        <v>2016</v>
      </c>
      <c r="B19" t="s">
        <v>2017</v>
      </c>
      <c r="C19" t="s">
        <v>1961</v>
      </c>
      <c r="D19" t="s">
        <v>2018</v>
      </c>
      <c r="E19" t="s">
        <v>1264</v>
      </c>
      <c r="F19" t="s">
        <v>1263</v>
      </c>
      <c r="G19" t="s">
        <v>2019</v>
      </c>
    </row>
    <row r="20" spans="1:7">
      <c r="A20" t="s">
        <v>2020</v>
      </c>
      <c r="B20" t="s">
        <v>2021</v>
      </c>
      <c r="C20" t="s">
        <v>1961</v>
      </c>
      <c r="D20" t="s">
        <v>2022</v>
      </c>
      <c r="E20" t="s">
        <v>1264</v>
      </c>
      <c r="F20" t="s">
        <v>1263</v>
      </c>
      <c r="G20" t="s">
        <v>2023</v>
      </c>
    </row>
    <row r="21" spans="1:7">
      <c r="A21" t="s">
        <v>2024</v>
      </c>
      <c r="B21" t="s">
        <v>2025</v>
      </c>
      <c r="C21" t="s">
        <v>2026</v>
      </c>
      <c r="D21" t="s">
        <v>1991</v>
      </c>
      <c r="E21" t="s">
        <v>1264</v>
      </c>
      <c r="F21" t="s">
        <v>1263</v>
      </c>
      <c r="G21" t="s">
        <v>2027</v>
      </c>
    </row>
    <row r="22" spans="1:7">
      <c r="A22" t="s">
        <v>2028</v>
      </c>
      <c r="B22" t="s">
        <v>2029</v>
      </c>
      <c r="C22" t="s">
        <v>2026</v>
      </c>
      <c r="D22" t="s">
        <v>2030</v>
      </c>
      <c r="E22" t="s">
        <v>1264</v>
      </c>
      <c r="F22" t="s">
        <v>1263</v>
      </c>
      <c r="G22" t="s">
        <v>2031</v>
      </c>
    </row>
    <row r="23" spans="1:7">
      <c r="A23" t="s">
        <v>2032</v>
      </c>
      <c r="B23" t="s">
        <v>2033</v>
      </c>
      <c r="C23" t="s">
        <v>2026</v>
      </c>
      <c r="D23" t="s">
        <v>1991</v>
      </c>
      <c r="E23" t="s">
        <v>1264</v>
      </c>
      <c r="F23" t="s">
        <v>1263</v>
      </c>
      <c r="G23" t="s">
        <v>2034</v>
      </c>
    </row>
    <row r="24" spans="1:7">
      <c r="A24" t="s">
        <v>2035</v>
      </c>
      <c r="B24" t="s">
        <v>2036</v>
      </c>
      <c r="C24" t="s">
        <v>2026</v>
      </c>
      <c r="D24" t="s">
        <v>1991</v>
      </c>
      <c r="E24" t="s">
        <v>1264</v>
      </c>
      <c r="F24" t="s">
        <v>1263</v>
      </c>
      <c r="G24" t="s">
        <v>2037</v>
      </c>
    </row>
    <row r="25" spans="1:7">
      <c r="A25" t="s">
        <v>2038</v>
      </c>
      <c r="B25" t="s">
        <v>2039</v>
      </c>
      <c r="C25" t="s">
        <v>2026</v>
      </c>
      <c r="D25" t="s">
        <v>1991</v>
      </c>
      <c r="E25" t="s">
        <v>2040</v>
      </c>
      <c r="F25" t="s">
        <v>1263</v>
      </c>
      <c r="G25" t="s">
        <v>2041</v>
      </c>
    </row>
    <row r="26" spans="1:7">
      <c r="A26" t="s">
        <v>2042</v>
      </c>
      <c r="B26" t="s">
        <v>2043</v>
      </c>
      <c r="C26" t="s">
        <v>2044</v>
      </c>
      <c r="D26" t="s">
        <v>2045</v>
      </c>
      <c r="E26" t="s">
        <v>2040</v>
      </c>
      <c r="F26" t="s">
        <v>1263</v>
      </c>
      <c r="G26" t="s">
        <v>2046</v>
      </c>
    </row>
    <row r="27" spans="1:7">
      <c r="A27" t="s">
        <v>2047</v>
      </c>
      <c r="B27" t="s">
        <v>2048</v>
      </c>
      <c r="C27" t="s">
        <v>2044</v>
      </c>
      <c r="D27" t="s">
        <v>2049</v>
      </c>
      <c r="E27" t="s">
        <v>1264</v>
      </c>
      <c r="F27" t="s">
        <v>1263</v>
      </c>
      <c r="G27" t="s">
        <v>2050</v>
      </c>
    </row>
    <row r="28" spans="1:7">
      <c r="A28" t="s">
        <v>2051</v>
      </c>
      <c r="B28" t="s">
        <v>2052</v>
      </c>
      <c r="C28" t="s">
        <v>2044</v>
      </c>
      <c r="D28" t="s">
        <v>2049</v>
      </c>
      <c r="E28" t="s">
        <v>1264</v>
      </c>
      <c r="F28" t="s">
        <v>1263</v>
      </c>
      <c r="G28" t="s">
        <v>2053</v>
      </c>
    </row>
    <row r="29" spans="1:7">
      <c r="A29" t="s">
        <v>2054</v>
      </c>
      <c r="B29" t="s">
        <v>2055</v>
      </c>
      <c r="C29" t="s">
        <v>2044</v>
      </c>
      <c r="D29" t="s">
        <v>1975</v>
      </c>
      <c r="E29" t="s">
        <v>1264</v>
      </c>
      <c r="F29" t="s">
        <v>1263</v>
      </c>
      <c r="G29" t="s">
        <v>2056</v>
      </c>
    </row>
    <row r="30" spans="1:7">
      <c r="A30" t="s">
        <v>2057</v>
      </c>
      <c r="B30" t="s">
        <v>2058</v>
      </c>
      <c r="C30" t="s">
        <v>2044</v>
      </c>
      <c r="D30" t="s">
        <v>1971</v>
      </c>
      <c r="E30" t="s">
        <v>1264</v>
      </c>
      <c r="F30" t="s">
        <v>1263</v>
      </c>
      <c r="G30" t="s">
        <v>2059</v>
      </c>
    </row>
    <row r="31" spans="1:7">
      <c r="A31" t="s">
        <v>2060</v>
      </c>
      <c r="B31" t="s">
        <v>2061</v>
      </c>
      <c r="C31" t="s">
        <v>2044</v>
      </c>
      <c r="D31" t="s">
        <v>1971</v>
      </c>
      <c r="E31" t="s">
        <v>2040</v>
      </c>
      <c r="F31" t="s">
        <v>1263</v>
      </c>
      <c r="G31" t="s">
        <v>2062</v>
      </c>
    </row>
    <row r="32" spans="1:7">
      <c r="A32" t="s">
        <v>2063</v>
      </c>
      <c r="B32" t="s">
        <v>2064</v>
      </c>
      <c r="C32" t="s">
        <v>2044</v>
      </c>
      <c r="D32" t="s">
        <v>2065</v>
      </c>
      <c r="E32" t="s">
        <v>1264</v>
      </c>
      <c r="F32" t="s">
        <v>1263</v>
      </c>
      <c r="G32" t="s">
        <v>2066</v>
      </c>
    </row>
    <row r="33" spans="1:7">
      <c r="A33" t="s">
        <v>2067</v>
      </c>
      <c r="B33" t="s">
        <v>2068</v>
      </c>
      <c r="C33" t="s">
        <v>2044</v>
      </c>
      <c r="D33" t="s">
        <v>2069</v>
      </c>
      <c r="E33" t="s">
        <v>1264</v>
      </c>
      <c r="F33" t="s">
        <v>1263</v>
      </c>
      <c r="G33" t="s">
        <v>2070</v>
      </c>
    </row>
    <row r="34" spans="1:7">
      <c r="A34" t="s">
        <v>2071</v>
      </c>
      <c r="B34" t="s">
        <v>2072</v>
      </c>
      <c r="C34" t="s">
        <v>2044</v>
      </c>
      <c r="D34" t="s">
        <v>2069</v>
      </c>
      <c r="E34" t="s">
        <v>1264</v>
      </c>
      <c r="F34" t="s">
        <v>1263</v>
      </c>
      <c r="G34" t="s">
        <v>2073</v>
      </c>
    </row>
    <row r="35" spans="1:7">
      <c r="A35" t="s">
        <v>2074</v>
      </c>
      <c r="B35" t="s">
        <v>2075</v>
      </c>
      <c r="C35" t="s">
        <v>2044</v>
      </c>
      <c r="D35" t="s">
        <v>2069</v>
      </c>
      <c r="E35" t="s">
        <v>1264</v>
      </c>
      <c r="F35" t="s">
        <v>1263</v>
      </c>
      <c r="G35" t="s">
        <v>2076</v>
      </c>
    </row>
    <row r="36" spans="1:7">
      <c r="A36" t="s">
        <v>2077</v>
      </c>
      <c r="B36" t="s">
        <v>2078</v>
      </c>
      <c r="C36" t="s">
        <v>2044</v>
      </c>
      <c r="D36" t="s">
        <v>1991</v>
      </c>
      <c r="E36" t="s">
        <v>2040</v>
      </c>
      <c r="F36" t="s">
        <v>1263</v>
      </c>
      <c r="G36" t="s">
        <v>2079</v>
      </c>
    </row>
    <row r="37" spans="1:7">
      <c r="A37" t="s">
        <v>2080</v>
      </c>
      <c r="B37" t="s">
        <v>2081</v>
      </c>
      <c r="C37" t="s">
        <v>2044</v>
      </c>
      <c r="D37" t="s">
        <v>1991</v>
      </c>
      <c r="E37" t="s">
        <v>1264</v>
      </c>
      <c r="F37" t="s">
        <v>1263</v>
      </c>
      <c r="G37" t="s">
        <v>2082</v>
      </c>
    </row>
    <row r="38" spans="1:7">
      <c r="A38" t="s">
        <v>2083</v>
      </c>
      <c r="B38" t="s">
        <v>2084</v>
      </c>
      <c r="C38" t="s">
        <v>2044</v>
      </c>
      <c r="D38" t="s">
        <v>2065</v>
      </c>
      <c r="E38" t="s">
        <v>2040</v>
      </c>
      <c r="F38" t="s">
        <v>1263</v>
      </c>
      <c r="G38" t="s">
        <v>2085</v>
      </c>
    </row>
    <row r="39" spans="1:7">
      <c r="A39" t="s">
        <v>2086</v>
      </c>
      <c r="B39" t="s">
        <v>2087</v>
      </c>
      <c r="C39" t="s">
        <v>2044</v>
      </c>
      <c r="D39" t="s">
        <v>2088</v>
      </c>
      <c r="E39" t="s">
        <v>1264</v>
      </c>
      <c r="F39" t="s">
        <v>1263</v>
      </c>
      <c r="G39" t="s">
        <v>2089</v>
      </c>
    </row>
    <row r="40" spans="1:7">
      <c r="A40" t="s">
        <v>2090</v>
      </c>
      <c r="B40" t="s">
        <v>2091</v>
      </c>
      <c r="C40" t="s">
        <v>2044</v>
      </c>
      <c r="D40" t="s">
        <v>1971</v>
      </c>
      <c r="E40" t="s">
        <v>1264</v>
      </c>
      <c r="F40" t="s">
        <v>1263</v>
      </c>
      <c r="G40" t="s">
        <v>2092</v>
      </c>
    </row>
    <row r="41" spans="1:7">
      <c r="A41" t="s">
        <v>2093</v>
      </c>
      <c r="B41" t="s">
        <v>2094</v>
      </c>
      <c r="C41" t="s">
        <v>2044</v>
      </c>
      <c r="D41" t="s">
        <v>1991</v>
      </c>
      <c r="E41" t="s">
        <v>1264</v>
      </c>
      <c r="F41" t="s">
        <v>1263</v>
      </c>
      <c r="G41" t="s">
        <v>2095</v>
      </c>
    </row>
    <row r="42" spans="1:7">
      <c r="A42" t="s">
        <v>2096</v>
      </c>
      <c r="B42" t="s">
        <v>2097</v>
      </c>
      <c r="C42" t="s">
        <v>2044</v>
      </c>
      <c r="D42" t="s">
        <v>1991</v>
      </c>
      <c r="E42" t="s">
        <v>1264</v>
      </c>
      <c r="F42" t="s">
        <v>1263</v>
      </c>
      <c r="G42" t="s">
        <v>2098</v>
      </c>
    </row>
    <row r="43" spans="1:7">
      <c r="A43" t="s">
        <v>2099</v>
      </c>
      <c r="B43" t="s">
        <v>2100</v>
      </c>
      <c r="C43" t="s">
        <v>2044</v>
      </c>
      <c r="D43" t="s">
        <v>1971</v>
      </c>
      <c r="E43" t="s">
        <v>1264</v>
      </c>
      <c r="F43" t="s">
        <v>1263</v>
      </c>
      <c r="G43" t="s">
        <v>2101</v>
      </c>
    </row>
    <row r="44" spans="1:7">
      <c r="A44" t="s">
        <v>2102</v>
      </c>
      <c r="B44" t="s">
        <v>2103</v>
      </c>
      <c r="C44" t="s">
        <v>2044</v>
      </c>
      <c r="D44" t="s">
        <v>2104</v>
      </c>
      <c r="E44" t="s">
        <v>1264</v>
      </c>
      <c r="F44" t="s">
        <v>1263</v>
      </c>
      <c r="G44" t="s">
        <v>2105</v>
      </c>
    </row>
    <row r="45" spans="1:7">
      <c r="A45" t="s">
        <v>2106</v>
      </c>
      <c r="B45" t="s">
        <v>2107</v>
      </c>
      <c r="C45" t="s">
        <v>2108</v>
      </c>
      <c r="D45" t="s">
        <v>2109</v>
      </c>
      <c r="E45" t="s">
        <v>1264</v>
      </c>
      <c r="F45" t="s">
        <v>1263</v>
      </c>
      <c r="G45" t="s">
        <v>2110</v>
      </c>
    </row>
    <row r="46" spans="1:7">
      <c r="A46" t="s">
        <v>2111</v>
      </c>
      <c r="B46" t="s">
        <v>2112</v>
      </c>
      <c r="C46" t="s">
        <v>2113</v>
      </c>
      <c r="D46" t="s">
        <v>2114</v>
      </c>
      <c r="E46" t="s">
        <v>1264</v>
      </c>
      <c r="F46" t="s">
        <v>1263</v>
      </c>
      <c r="G46" t="s">
        <v>2115</v>
      </c>
    </row>
    <row r="47" spans="1:7">
      <c r="A47" t="s">
        <v>2116</v>
      </c>
      <c r="B47" t="s">
        <v>2117</v>
      </c>
      <c r="C47" t="s">
        <v>2118</v>
      </c>
      <c r="D47" t="s">
        <v>2119</v>
      </c>
      <c r="E47" t="s">
        <v>1264</v>
      </c>
      <c r="F47" t="s">
        <v>1264</v>
      </c>
      <c r="G47" t="s">
        <v>2120</v>
      </c>
    </row>
    <row r="48" spans="1:7">
      <c r="A48" t="s">
        <v>2121</v>
      </c>
      <c r="B48" t="s">
        <v>2122</v>
      </c>
      <c r="C48" t="s">
        <v>2118</v>
      </c>
      <c r="D48" t="s">
        <v>1975</v>
      </c>
      <c r="E48" t="s">
        <v>1264</v>
      </c>
      <c r="F48" t="s">
        <v>1264</v>
      </c>
      <c r="G48" t="s">
        <v>2120</v>
      </c>
    </row>
    <row r="49" spans="1:7">
      <c r="A49" t="s">
        <v>2123</v>
      </c>
      <c r="B49" t="s">
        <v>2124</v>
      </c>
      <c r="C49" t="s">
        <v>2118</v>
      </c>
      <c r="D49" t="s">
        <v>1975</v>
      </c>
      <c r="E49" t="s">
        <v>1264</v>
      </c>
      <c r="F49" t="s">
        <v>1263</v>
      </c>
      <c r="G49" t="s">
        <v>2125</v>
      </c>
    </row>
    <row r="50" spans="1:7">
      <c r="A50" t="s">
        <v>2126</v>
      </c>
      <c r="B50" t="s">
        <v>2127</v>
      </c>
      <c r="C50" t="s">
        <v>2128</v>
      </c>
      <c r="D50" t="s">
        <v>1984</v>
      </c>
      <c r="E50" t="s">
        <v>1264</v>
      </c>
      <c r="F50" t="s">
        <v>1263</v>
      </c>
      <c r="G50" t="s">
        <v>2129</v>
      </c>
    </row>
    <row r="51" spans="1:7">
      <c r="A51" t="s">
        <v>2130</v>
      </c>
      <c r="B51" t="s">
        <v>2131</v>
      </c>
      <c r="C51" t="s">
        <v>2118</v>
      </c>
      <c r="D51" t="s">
        <v>1948</v>
      </c>
      <c r="E51" t="s">
        <v>1264</v>
      </c>
      <c r="F51" t="s">
        <v>1263</v>
      </c>
      <c r="G51" t="s">
        <v>2132</v>
      </c>
    </row>
    <row r="52" spans="1:7">
      <c r="A52" t="s">
        <v>2133</v>
      </c>
      <c r="B52" t="s">
        <v>2134</v>
      </c>
      <c r="C52" t="s">
        <v>2118</v>
      </c>
      <c r="D52" t="s">
        <v>2135</v>
      </c>
      <c r="E52" t="s">
        <v>1264</v>
      </c>
      <c r="F52" t="s">
        <v>1263</v>
      </c>
      <c r="G52" t="s">
        <v>2136</v>
      </c>
    </row>
    <row r="53" spans="1:7">
      <c r="A53" t="s">
        <v>2137</v>
      </c>
      <c r="B53" t="s">
        <v>2138</v>
      </c>
      <c r="C53" t="s">
        <v>2139</v>
      </c>
      <c r="D53" t="s">
        <v>2109</v>
      </c>
      <c r="E53" t="s">
        <v>1263</v>
      </c>
      <c r="F53" t="s">
        <v>1263</v>
      </c>
      <c r="G53" t="s">
        <v>2140</v>
      </c>
    </row>
    <row r="54" spans="1:7">
      <c r="A54" t="s">
        <v>2141</v>
      </c>
      <c r="B54" t="s">
        <v>2142</v>
      </c>
      <c r="C54" t="s">
        <v>2143</v>
      </c>
      <c r="D54" t="s">
        <v>2144</v>
      </c>
      <c r="E54" t="s">
        <v>1263</v>
      </c>
      <c r="F54" t="s">
        <v>1263</v>
      </c>
      <c r="G54" t="s">
        <v>2145</v>
      </c>
    </row>
    <row r="55" spans="1:7">
      <c r="A55" t="s">
        <v>2146</v>
      </c>
      <c r="B55" t="s">
        <v>2147</v>
      </c>
      <c r="C55" t="s">
        <v>2143</v>
      </c>
      <c r="D55" t="s">
        <v>2007</v>
      </c>
      <c r="E55" t="s">
        <v>1263</v>
      </c>
      <c r="F55" t="s">
        <v>1264</v>
      </c>
      <c r="G55" t="s">
        <v>2148</v>
      </c>
    </row>
    <row r="56" spans="1:7">
      <c r="A56" t="s">
        <v>2149</v>
      </c>
      <c r="B56" t="s">
        <v>2150</v>
      </c>
      <c r="C56" t="s">
        <v>2026</v>
      </c>
      <c r="D56" t="s">
        <v>2011</v>
      </c>
      <c r="E56" t="s">
        <v>1263</v>
      </c>
      <c r="F56" t="s">
        <v>1264</v>
      </c>
      <c r="G56" t="s">
        <v>2151</v>
      </c>
    </row>
    <row r="57" spans="1:7">
      <c r="A57" t="s">
        <v>2152</v>
      </c>
      <c r="B57" t="s">
        <v>2153</v>
      </c>
      <c r="C57" t="s">
        <v>2143</v>
      </c>
      <c r="D57" t="s">
        <v>2065</v>
      </c>
      <c r="E57" t="s">
        <v>1263</v>
      </c>
      <c r="F57" t="s">
        <v>1263</v>
      </c>
      <c r="G57" t="s">
        <v>2154</v>
      </c>
    </row>
    <row r="58" spans="1:7">
      <c r="A58" t="s">
        <v>2155</v>
      </c>
      <c r="B58" t="s">
        <v>2156</v>
      </c>
      <c r="C58" t="s">
        <v>2143</v>
      </c>
      <c r="D58" t="s">
        <v>2065</v>
      </c>
      <c r="E58" t="s">
        <v>1263</v>
      </c>
      <c r="F58" t="s">
        <v>1263</v>
      </c>
      <c r="G58" t="s">
        <v>2157</v>
      </c>
    </row>
    <row r="59" spans="1:7">
      <c r="A59" t="s">
        <v>2158</v>
      </c>
      <c r="B59" t="s">
        <v>2159</v>
      </c>
      <c r="C59" t="s">
        <v>2143</v>
      </c>
      <c r="D59" t="s">
        <v>2065</v>
      </c>
      <c r="E59" t="s">
        <v>1263</v>
      </c>
      <c r="F59" t="s">
        <v>1263</v>
      </c>
      <c r="G59" t="s">
        <v>2160</v>
      </c>
    </row>
    <row r="60" spans="1:7">
      <c r="A60" t="s">
        <v>2161</v>
      </c>
      <c r="B60" t="s">
        <v>2162</v>
      </c>
      <c r="C60" t="s">
        <v>2143</v>
      </c>
      <c r="D60" t="s">
        <v>1984</v>
      </c>
      <c r="E60" t="s">
        <v>1263</v>
      </c>
      <c r="F60" t="s">
        <v>1263</v>
      </c>
      <c r="G60" t="s">
        <v>2163</v>
      </c>
    </row>
    <row r="61" spans="1:7">
      <c r="A61" t="s">
        <v>2164</v>
      </c>
      <c r="B61" t="s">
        <v>2165</v>
      </c>
      <c r="C61" t="s">
        <v>2166</v>
      </c>
      <c r="D61" t="s">
        <v>2167</v>
      </c>
      <c r="E61" t="s">
        <v>1263</v>
      </c>
      <c r="F61" t="s">
        <v>1263</v>
      </c>
      <c r="G61" t="s">
        <v>2168</v>
      </c>
    </row>
    <row r="62" spans="1:7">
      <c r="A62" t="s">
        <v>2169</v>
      </c>
      <c r="B62" t="s">
        <v>2170</v>
      </c>
      <c r="C62" t="s">
        <v>2166</v>
      </c>
      <c r="D62" t="s">
        <v>2171</v>
      </c>
      <c r="E62" t="s">
        <v>1263</v>
      </c>
      <c r="F62" t="s">
        <v>1263</v>
      </c>
      <c r="G62" t="s">
        <v>2168</v>
      </c>
    </row>
    <row r="63" spans="1:7">
      <c r="A63" t="s">
        <v>2172</v>
      </c>
      <c r="B63" t="s">
        <v>2173</v>
      </c>
      <c r="C63" t="s">
        <v>1983</v>
      </c>
      <c r="D63" t="s">
        <v>2007</v>
      </c>
      <c r="E63" t="s">
        <v>1263</v>
      </c>
      <c r="F63" t="s">
        <v>1263</v>
      </c>
      <c r="G63" t="s">
        <v>2174</v>
      </c>
    </row>
    <row r="64" spans="1:7">
      <c r="A64" t="s">
        <v>2175</v>
      </c>
      <c r="B64" t="s">
        <v>2176</v>
      </c>
      <c r="C64" t="s">
        <v>1983</v>
      </c>
      <c r="D64" t="s">
        <v>2007</v>
      </c>
      <c r="E64" t="s">
        <v>1263</v>
      </c>
      <c r="F64" t="s">
        <v>1263</v>
      </c>
      <c r="G64" t="s">
        <v>2177</v>
      </c>
    </row>
    <row r="65" spans="1:7">
      <c r="A65" t="s">
        <v>2178</v>
      </c>
      <c r="B65" t="s">
        <v>2179</v>
      </c>
      <c r="C65" t="s">
        <v>2180</v>
      </c>
      <c r="D65" t="s">
        <v>2181</v>
      </c>
      <c r="E65" t="s">
        <v>1263</v>
      </c>
      <c r="F65" t="s">
        <v>1263</v>
      </c>
      <c r="G65" t="s">
        <v>2182</v>
      </c>
    </row>
    <row r="66" spans="1:7">
      <c r="A66" t="s">
        <v>2183</v>
      </c>
      <c r="B66" t="s">
        <v>2184</v>
      </c>
      <c r="C66" t="s">
        <v>2180</v>
      </c>
      <c r="D66" t="s">
        <v>2185</v>
      </c>
      <c r="E66" t="s">
        <v>1263</v>
      </c>
      <c r="F66" t="s">
        <v>1263</v>
      </c>
      <c r="G66" t="s">
        <v>2182</v>
      </c>
    </row>
    <row r="67" spans="1:7">
      <c r="A67" t="s">
        <v>2186</v>
      </c>
      <c r="B67" t="s">
        <v>2187</v>
      </c>
      <c r="C67" t="s">
        <v>2188</v>
      </c>
      <c r="D67" t="s">
        <v>2007</v>
      </c>
      <c r="E67" t="s">
        <v>1264</v>
      </c>
      <c r="F67" t="s">
        <v>1263</v>
      </c>
      <c r="G67" t="s">
        <v>2189</v>
      </c>
    </row>
    <row r="68" spans="1:7">
      <c r="A68" t="s">
        <v>2190</v>
      </c>
      <c r="B68" t="s">
        <v>2191</v>
      </c>
      <c r="C68" t="s">
        <v>2166</v>
      </c>
      <c r="D68" t="s">
        <v>2192</v>
      </c>
      <c r="E68" t="s">
        <v>2040</v>
      </c>
      <c r="F68" t="s">
        <v>1263</v>
      </c>
      <c r="G68" t="s">
        <v>2193</v>
      </c>
    </row>
    <row r="69" spans="1:7">
      <c r="A69" t="s">
        <v>2194</v>
      </c>
      <c r="B69" t="s">
        <v>2195</v>
      </c>
      <c r="C69" t="s">
        <v>2166</v>
      </c>
      <c r="D69" t="s">
        <v>1984</v>
      </c>
      <c r="E69" t="s">
        <v>1264</v>
      </c>
      <c r="F69" t="s">
        <v>1263</v>
      </c>
      <c r="G69" t="s">
        <v>2196</v>
      </c>
    </row>
    <row r="70" spans="1:7">
      <c r="A70" t="s">
        <v>2197</v>
      </c>
      <c r="B70" t="s">
        <v>2198</v>
      </c>
      <c r="C70" t="s">
        <v>2166</v>
      </c>
      <c r="D70" t="s">
        <v>2007</v>
      </c>
      <c r="E70" t="s">
        <v>1264</v>
      </c>
      <c r="F70" t="s">
        <v>1263</v>
      </c>
      <c r="G70" t="s">
        <v>2199</v>
      </c>
    </row>
    <row r="71" spans="1:7">
      <c r="A71" t="s">
        <v>2042</v>
      </c>
      <c r="B71" t="s">
        <v>2043</v>
      </c>
      <c r="C71" t="s">
        <v>2044</v>
      </c>
      <c r="D71" t="s">
        <v>2049</v>
      </c>
      <c r="E71" t="s">
        <v>1264</v>
      </c>
      <c r="F71" t="s">
        <v>1263</v>
      </c>
      <c r="G71" t="s">
        <v>2200</v>
      </c>
    </row>
    <row r="72" spans="1:7">
      <c r="A72" t="s">
        <v>2201</v>
      </c>
      <c r="B72" t="s">
        <v>2052</v>
      </c>
      <c r="C72" t="s">
        <v>2044</v>
      </c>
      <c r="D72" t="s">
        <v>2049</v>
      </c>
      <c r="E72" t="s">
        <v>1264</v>
      </c>
      <c r="F72" t="s">
        <v>1263</v>
      </c>
      <c r="G72" t="s">
        <v>2202</v>
      </c>
    </row>
    <row r="73" spans="1:7">
      <c r="A73" t="s">
        <v>2203</v>
      </c>
      <c r="B73" t="s">
        <v>2204</v>
      </c>
      <c r="C73" t="s">
        <v>2205</v>
      </c>
      <c r="D73" t="s">
        <v>2206</v>
      </c>
      <c r="E73" t="s">
        <v>1263</v>
      </c>
      <c r="F73" t="s">
        <v>1264</v>
      </c>
      <c r="G73" t="s">
        <v>2207</v>
      </c>
    </row>
    <row r="74" spans="1:7">
      <c r="A74" t="s">
        <v>2208</v>
      </c>
      <c r="B74" t="s">
        <v>2209</v>
      </c>
      <c r="C74" t="s">
        <v>2205</v>
      </c>
      <c r="D74" t="s">
        <v>1948</v>
      </c>
      <c r="E74" t="s">
        <v>1263</v>
      </c>
      <c r="F74" t="s">
        <v>1264</v>
      </c>
      <c r="G74" t="s">
        <v>2210</v>
      </c>
    </row>
    <row r="75" spans="1:7">
      <c r="A75" t="s">
        <v>2211</v>
      </c>
      <c r="B75" t="s">
        <v>2212</v>
      </c>
      <c r="C75" t="s">
        <v>2205</v>
      </c>
      <c r="D75" t="s">
        <v>2213</v>
      </c>
      <c r="E75" t="s">
        <v>1263</v>
      </c>
      <c r="F75" t="s">
        <v>1263</v>
      </c>
      <c r="G75" t="s">
        <v>2214</v>
      </c>
    </row>
    <row r="76" spans="1:7">
      <c r="A76" t="s">
        <v>2215</v>
      </c>
      <c r="B76" t="s">
        <v>2216</v>
      </c>
      <c r="C76" t="s">
        <v>2205</v>
      </c>
      <c r="D76" t="s">
        <v>2217</v>
      </c>
      <c r="E76" t="s">
        <v>1263</v>
      </c>
      <c r="F76" t="s">
        <v>1263</v>
      </c>
      <c r="G76" t="s">
        <v>2218</v>
      </c>
    </row>
    <row r="77" spans="1:7">
      <c r="A77" t="s">
        <v>2219</v>
      </c>
      <c r="B77" t="s">
        <v>2220</v>
      </c>
      <c r="C77" t="s">
        <v>2205</v>
      </c>
      <c r="D77" t="s">
        <v>2221</v>
      </c>
      <c r="E77" t="s">
        <v>1264</v>
      </c>
      <c r="F77" t="s">
        <v>1263</v>
      </c>
      <c r="G77" t="s">
        <v>2222</v>
      </c>
    </row>
    <row r="78" spans="1:7">
      <c r="A78" t="s">
        <v>2223</v>
      </c>
      <c r="B78" t="s">
        <v>2224</v>
      </c>
      <c r="C78" t="s">
        <v>2205</v>
      </c>
      <c r="D78" t="s">
        <v>1984</v>
      </c>
      <c r="E78" t="s">
        <v>1263</v>
      </c>
      <c r="F78" t="s">
        <v>1263</v>
      </c>
      <c r="G78" t="s">
        <v>2225</v>
      </c>
    </row>
    <row r="79" spans="1:7">
      <c r="A79" t="s">
        <v>2226</v>
      </c>
      <c r="B79" t="s">
        <v>2227</v>
      </c>
      <c r="C79" t="s">
        <v>2228</v>
      </c>
      <c r="D79" t="s">
        <v>2229</v>
      </c>
      <c r="E79" t="s">
        <v>1264</v>
      </c>
      <c r="F79" t="s">
        <v>1263</v>
      </c>
      <c r="G79" t="s">
        <v>2230</v>
      </c>
    </row>
    <row r="80" spans="1:7">
      <c r="A80" t="s">
        <v>2231</v>
      </c>
      <c r="B80" t="s">
        <v>2232</v>
      </c>
      <c r="C80" t="s">
        <v>2233</v>
      </c>
      <c r="D80" t="s">
        <v>1984</v>
      </c>
      <c r="E80" t="s">
        <v>1263</v>
      </c>
      <c r="F80" t="s">
        <v>1263</v>
      </c>
      <c r="G80" t="s">
        <v>2234</v>
      </c>
    </row>
    <row r="81" spans="1:7">
      <c r="A81" t="s">
        <v>2235</v>
      </c>
      <c r="B81" t="s">
        <v>2236</v>
      </c>
      <c r="C81" t="s">
        <v>2205</v>
      </c>
      <c r="D81" t="s">
        <v>2185</v>
      </c>
      <c r="E81" t="s">
        <v>1264</v>
      </c>
      <c r="F81" t="s">
        <v>1264</v>
      </c>
      <c r="G81" t="s">
        <v>2237</v>
      </c>
    </row>
    <row r="82" spans="1:7">
      <c r="A82" t="s">
        <v>2238</v>
      </c>
      <c r="B82" t="s">
        <v>2239</v>
      </c>
      <c r="C82" t="s">
        <v>2205</v>
      </c>
      <c r="D82" t="s">
        <v>2119</v>
      </c>
      <c r="E82" t="s">
        <v>1263</v>
      </c>
      <c r="F82" t="s">
        <v>1263</v>
      </c>
      <c r="G82" t="s">
        <v>2240</v>
      </c>
    </row>
    <row r="83" spans="1:7">
      <c r="A83" t="s">
        <v>2241</v>
      </c>
      <c r="B83" t="s">
        <v>2242</v>
      </c>
      <c r="C83" t="s">
        <v>2205</v>
      </c>
      <c r="D83" t="s">
        <v>2011</v>
      </c>
      <c r="E83" t="s">
        <v>1263</v>
      </c>
      <c r="F83" t="s">
        <v>1264</v>
      </c>
      <c r="G83" t="s">
        <v>2243</v>
      </c>
    </row>
    <row r="84" spans="1:7">
      <c r="A84" t="s">
        <v>2244</v>
      </c>
      <c r="B84" t="s">
        <v>2245</v>
      </c>
      <c r="C84" t="s">
        <v>2205</v>
      </c>
      <c r="D84" t="s">
        <v>2246</v>
      </c>
      <c r="E84" t="s">
        <v>1263</v>
      </c>
      <c r="F84" t="s">
        <v>1263</v>
      </c>
      <c r="G84" t="s">
        <v>2247</v>
      </c>
    </row>
    <row r="85" spans="1:7">
      <c r="A85" t="s">
        <v>2248</v>
      </c>
      <c r="B85" t="s">
        <v>2249</v>
      </c>
      <c r="C85" t="s">
        <v>2250</v>
      </c>
      <c r="D85" t="s">
        <v>2007</v>
      </c>
      <c r="E85" t="s">
        <v>1264</v>
      </c>
      <c r="F85" t="s">
        <v>1263</v>
      </c>
      <c r="G85" t="s">
        <v>2251</v>
      </c>
    </row>
    <row r="86" spans="1:7">
      <c r="A86" t="s">
        <v>2252</v>
      </c>
      <c r="B86" t="s">
        <v>2253</v>
      </c>
      <c r="C86" t="s">
        <v>2205</v>
      </c>
      <c r="D86" t="s">
        <v>1991</v>
      </c>
      <c r="E86" t="s">
        <v>1264</v>
      </c>
      <c r="F86" t="s">
        <v>1263</v>
      </c>
      <c r="G86" t="s">
        <v>2254</v>
      </c>
    </row>
    <row r="87" spans="1:7">
      <c r="A87" t="s">
        <v>2255</v>
      </c>
      <c r="B87" t="s">
        <v>2256</v>
      </c>
      <c r="C87" t="s">
        <v>2205</v>
      </c>
      <c r="D87" t="s">
        <v>1991</v>
      </c>
      <c r="E87" t="s">
        <v>1264</v>
      </c>
      <c r="F87" t="s">
        <v>1263</v>
      </c>
      <c r="G87" t="s">
        <v>2257</v>
      </c>
    </row>
    <row r="88" spans="1:7">
      <c r="A88" t="s">
        <v>2258</v>
      </c>
      <c r="B88" t="s">
        <v>2259</v>
      </c>
      <c r="C88" t="s">
        <v>2205</v>
      </c>
      <c r="D88" t="s">
        <v>2260</v>
      </c>
      <c r="E88" t="s">
        <v>1263</v>
      </c>
      <c r="F88" t="s">
        <v>1263</v>
      </c>
      <c r="G88" t="s">
        <v>2261</v>
      </c>
    </row>
    <row r="89" spans="1:7">
      <c r="A89" t="s">
        <v>2262</v>
      </c>
      <c r="B89" t="s">
        <v>2263</v>
      </c>
      <c r="C89" t="s">
        <v>2205</v>
      </c>
      <c r="D89" t="s">
        <v>2144</v>
      </c>
      <c r="E89" t="s">
        <v>1264</v>
      </c>
      <c r="F89" t="s">
        <v>1263</v>
      </c>
      <c r="G89" t="s">
        <v>2264</v>
      </c>
    </row>
    <row r="90" spans="1:7">
      <c r="A90" t="s">
        <v>2265</v>
      </c>
      <c r="B90" t="s">
        <v>2266</v>
      </c>
      <c r="C90" t="s">
        <v>2205</v>
      </c>
      <c r="D90" t="s">
        <v>2267</v>
      </c>
      <c r="E90" t="s">
        <v>1264</v>
      </c>
      <c r="F90" t="s">
        <v>1263</v>
      </c>
      <c r="G90" t="s">
        <v>2268</v>
      </c>
    </row>
    <row r="91" spans="1:7">
      <c r="A91" t="s">
        <v>2269</v>
      </c>
      <c r="B91" t="s">
        <v>2270</v>
      </c>
      <c r="C91" t="s">
        <v>2205</v>
      </c>
      <c r="D91" t="s">
        <v>2271</v>
      </c>
      <c r="E91" t="s">
        <v>1264</v>
      </c>
      <c r="F91" t="s">
        <v>1263</v>
      </c>
      <c r="G91" t="s">
        <v>2272</v>
      </c>
    </row>
    <row r="92" spans="1:7">
      <c r="A92" t="s">
        <v>2273</v>
      </c>
      <c r="B92" t="s">
        <v>2274</v>
      </c>
      <c r="C92" t="s">
        <v>2205</v>
      </c>
      <c r="D92" t="s">
        <v>1975</v>
      </c>
      <c r="E92" t="s">
        <v>1264</v>
      </c>
      <c r="F92" t="s">
        <v>1264</v>
      </c>
      <c r="G92" t="s">
        <v>2275</v>
      </c>
    </row>
    <row r="93" spans="1:7">
      <c r="A93" t="s">
        <v>2276</v>
      </c>
      <c r="B93" t="s">
        <v>2277</v>
      </c>
      <c r="C93" t="s">
        <v>2205</v>
      </c>
      <c r="D93" t="s">
        <v>2278</v>
      </c>
      <c r="E93" t="s">
        <v>1264</v>
      </c>
      <c r="F93" t="s">
        <v>1264</v>
      </c>
      <c r="G93" t="s">
        <v>2279</v>
      </c>
    </row>
    <row r="94" spans="1:7">
      <c r="A94" t="s">
        <v>2280</v>
      </c>
      <c r="B94" t="s">
        <v>2281</v>
      </c>
      <c r="C94" t="s">
        <v>2205</v>
      </c>
      <c r="D94" t="s">
        <v>1975</v>
      </c>
      <c r="E94" t="s">
        <v>1263</v>
      </c>
      <c r="F94" t="s">
        <v>1264</v>
      </c>
      <c r="G94" t="s">
        <v>2282</v>
      </c>
    </row>
    <row r="95" spans="1:7">
      <c r="A95" t="s">
        <v>2283</v>
      </c>
      <c r="B95" t="s">
        <v>2284</v>
      </c>
      <c r="C95" t="s">
        <v>2285</v>
      </c>
      <c r="D95" t="s">
        <v>2286</v>
      </c>
      <c r="E95" t="s">
        <v>1264</v>
      </c>
      <c r="F95" t="s">
        <v>1264</v>
      </c>
      <c r="G95" t="s">
        <v>2287</v>
      </c>
    </row>
    <row r="96" spans="1:7">
      <c r="A96" t="s">
        <v>2288</v>
      </c>
      <c r="B96" t="s">
        <v>2289</v>
      </c>
      <c r="C96" t="s">
        <v>2290</v>
      </c>
      <c r="D96" t="s">
        <v>2206</v>
      </c>
      <c r="E96" t="s">
        <v>1263</v>
      </c>
      <c r="F96" t="s">
        <v>1264</v>
      </c>
      <c r="G96" t="s">
        <v>2291</v>
      </c>
    </row>
    <row r="97" spans="1:7">
      <c r="A97" t="s">
        <v>2292</v>
      </c>
      <c r="B97" t="s">
        <v>2293</v>
      </c>
      <c r="C97" t="s">
        <v>2285</v>
      </c>
      <c r="D97" t="s">
        <v>1948</v>
      </c>
      <c r="E97" t="s">
        <v>1264</v>
      </c>
      <c r="F97" t="s">
        <v>1263</v>
      </c>
      <c r="G97" t="s">
        <v>2294</v>
      </c>
    </row>
    <row r="99" spans="1:7">
      <c r="A99" t="str">
        <f>'[5]Blue Cheese'!A23</f>
        <v xml:space="preserve"> BEAU002 </v>
      </c>
      <c r="B99" t="str">
        <f>'[5]Blue Cheese'!B23</f>
        <v>Beauvale</v>
      </c>
      <c r="C99" t="str">
        <f>'[5]Blue Cheese'!C23</f>
        <v>Northamptonshire</v>
      </c>
      <c r="D99" t="str">
        <f>'[5]Blue Cheese'!D23</f>
        <v>1 Kilo</v>
      </c>
      <c r="E99" t="str">
        <f>'[5]Blue Cheese'!E23</f>
        <v>Y</v>
      </c>
      <c r="F99" t="str">
        <f>'[5]Blue Cheese'!F23</f>
        <v>N</v>
      </c>
      <c r="G99" t="str">
        <f>'[5]Blue Cheese'!G23</f>
        <v>It has the rich, buttery flavour of the Stilton but the soft, almost spreadable texture of a Gorgonzola, with a subtle sweetness from its Italian counterpart too.</v>
      </c>
    </row>
    <row r="100" spans="1:7">
      <c r="A100" t="s">
        <v>2295</v>
      </c>
      <c r="B100" t="s">
        <v>2296</v>
      </c>
      <c r="C100" t="s">
        <v>2290</v>
      </c>
      <c r="D100" t="s">
        <v>2221</v>
      </c>
      <c r="E100" t="s">
        <v>1264</v>
      </c>
      <c r="F100" t="s">
        <v>1263</v>
      </c>
      <c r="G100" t="s">
        <v>2297</v>
      </c>
    </row>
    <row r="101" spans="1:7">
      <c r="A101" t="s">
        <v>2298</v>
      </c>
      <c r="B101" t="s">
        <v>2299</v>
      </c>
      <c r="C101" t="s">
        <v>1983</v>
      </c>
      <c r="D101" t="s">
        <v>2221</v>
      </c>
      <c r="E101" t="s">
        <v>1263</v>
      </c>
      <c r="F101" t="s">
        <v>1263</v>
      </c>
      <c r="G101" t="s">
        <v>2300</v>
      </c>
    </row>
    <row r="102" spans="1:7">
      <c r="A102" t="s">
        <v>2301</v>
      </c>
      <c r="B102" t="s">
        <v>2302</v>
      </c>
      <c r="C102" t="s">
        <v>1983</v>
      </c>
      <c r="D102" t="s">
        <v>1984</v>
      </c>
      <c r="E102" t="s">
        <v>1263</v>
      </c>
      <c r="F102" t="s">
        <v>1263</v>
      </c>
      <c r="G102" t="s">
        <v>2303</v>
      </c>
    </row>
    <row r="103" spans="1:7">
      <c r="A103" t="s">
        <v>2304</v>
      </c>
      <c r="B103" t="s">
        <v>2305</v>
      </c>
      <c r="C103" t="s">
        <v>2306</v>
      </c>
      <c r="D103" t="s">
        <v>1984</v>
      </c>
      <c r="E103" t="s">
        <v>1263</v>
      </c>
      <c r="F103" t="s">
        <v>1263</v>
      </c>
      <c r="G103" t="s">
        <v>2307</v>
      </c>
    </row>
    <row r="104" spans="1:7">
      <c r="A104" t="s">
        <v>2308</v>
      </c>
      <c r="B104" t="s">
        <v>2309</v>
      </c>
      <c r="C104" t="s">
        <v>2306</v>
      </c>
      <c r="D104" t="s">
        <v>1984</v>
      </c>
      <c r="E104" t="s">
        <v>1263</v>
      </c>
      <c r="F104" t="s">
        <v>1263</v>
      </c>
      <c r="G104" t="s">
        <v>2310</v>
      </c>
    </row>
    <row r="105" spans="1:7">
      <c r="A105" t="s">
        <v>2311</v>
      </c>
      <c r="B105" t="s">
        <v>2312</v>
      </c>
      <c r="C105" t="s">
        <v>2290</v>
      </c>
      <c r="D105" t="s">
        <v>2313</v>
      </c>
      <c r="E105" t="s">
        <v>1264</v>
      </c>
      <c r="F105" t="s">
        <v>1263</v>
      </c>
      <c r="G105" t="s">
        <v>2314</v>
      </c>
    </row>
    <row r="106" spans="1:7">
      <c r="A106" t="s">
        <v>2315</v>
      </c>
      <c r="B106" t="s">
        <v>2316</v>
      </c>
      <c r="C106" t="s">
        <v>2290</v>
      </c>
      <c r="D106" t="s">
        <v>2313</v>
      </c>
      <c r="E106" t="s">
        <v>1264</v>
      </c>
      <c r="F106" t="s">
        <v>1263</v>
      </c>
      <c r="G106" t="s">
        <v>2317</v>
      </c>
    </row>
    <row r="107" spans="1:7">
      <c r="A107" t="s">
        <v>2318</v>
      </c>
      <c r="B107" t="s">
        <v>2319</v>
      </c>
      <c r="C107" t="s">
        <v>2290</v>
      </c>
      <c r="D107" t="s">
        <v>2313</v>
      </c>
      <c r="E107" t="s">
        <v>1264</v>
      </c>
      <c r="F107" t="s">
        <v>1264</v>
      </c>
      <c r="G107" t="s">
        <v>2320</v>
      </c>
    </row>
    <row r="108" spans="1:7">
      <c r="A108" t="s">
        <v>2321</v>
      </c>
      <c r="B108" t="s">
        <v>2322</v>
      </c>
      <c r="C108" t="s">
        <v>2323</v>
      </c>
      <c r="D108" t="s">
        <v>1984</v>
      </c>
      <c r="E108" t="s">
        <v>1263</v>
      </c>
      <c r="F108" t="s">
        <v>1263</v>
      </c>
      <c r="G108" t="s">
        <v>2324</v>
      </c>
    </row>
    <row r="109" spans="1:7">
      <c r="A109" t="s">
        <v>2325</v>
      </c>
      <c r="B109" t="s">
        <v>2326</v>
      </c>
      <c r="C109" t="s">
        <v>2327</v>
      </c>
      <c r="D109" t="s">
        <v>2328</v>
      </c>
      <c r="E109" t="s">
        <v>1264</v>
      </c>
      <c r="F109" t="s">
        <v>1263</v>
      </c>
      <c r="G109" t="s">
        <v>2329</v>
      </c>
    </row>
    <row r="110" spans="1:7">
      <c r="A110" t="s">
        <v>2330</v>
      </c>
      <c r="B110" t="s">
        <v>2331</v>
      </c>
      <c r="C110" t="s">
        <v>2327</v>
      </c>
      <c r="D110" t="s">
        <v>2328</v>
      </c>
      <c r="E110" t="s">
        <v>1264</v>
      </c>
      <c r="F110" t="s">
        <v>1263</v>
      </c>
      <c r="G110" t="s">
        <v>2332</v>
      </c>
    </row>
  </sheetData>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A5EC9-6AB1-4EE7-A0AC-6A995465BD60}">
  <sheetPr>
    <tabColor rgb="FF7030A0"/>
  </sheetPr>
  <dimension ref="A1:G19"/>
  <sheetViews>
    <sheetView workbookViewId="0">
      <selection activeCell="A20" sqref="A20"/>
    </sheetView>
  </sheetViews>
  <sheetFormatPr defaultRowHeight="14.45"/>
  <cols>
    <col min="1" max="1" width="21.1484375" customWidth="1"/>
    <col min="2" max="2" width="31" customWidth="1"/>
    <col min="3" max="3" width="15" customWidth="1"/>
    <col min="4" max="4" width="9.546875" customWidth="1"/>
    <col min="5" max="6" width="15" customWidth="1"/>
    <col min="7" max="7" width="191.1484375" customWidth="1"/>
  </cols>
  <sheetData>
    <row r="1" spans="1:7">
      <c r="A1" t="s">
        <v>1938</v>
      </c>
      <c r="B1" t="s">
        <v>1939</v>
      </c>
      <c r="C1" t="s">
        <v>1940</v>
      </c>
      <c r="D1" t="s">
        <v>1941</v>
      </c>
      <c r="E1" t="s">
        <v>1942</v>
      </c>
      <c r="F1" t="s">
        <v>1943</v>
      </c>
      <c r="G1" t="s">
        <v>1944</v>
      </c>
    </row>
    <row r="2" spans="1:7">
      <c r="A2" t="s">
        <v>2333</v>
      </c>
      <c r="B2" t="s">
        <v>2334</v>
      </c>
      <c r="C2" t="s">
        <v>2335</v>
      </c>
      <c r="D2" t="s">
        <v>2022</v>
      </c>
      <c r="E2" t="s">
        <v>1263</v>
      </c>
      <c r="F2" t="s">
        <v>1263</v>
      </c>
      <c r="G2" t="s">
        <v>2336</v>
      </c>
    </row>
    <row r="3" spans="1:7">
      <c r="A3" t="s">
        <v>2186</v>
      </c>
      <c r="B3" t="s">
        <v>2337</v>
      </c>
      <c r="C3" t="s">
        <v>2338</v>
      </c>
      <c r="D3" t="s">
        <v>2007</v>
      </c>
      <c r="E3" t="s">
        <v>1264</v>
      </c>
      <c r="F3" t="s">
        <v>1263</v>
      </c>
      <c r="G3" t="s">
        <v>2339</v>
      </c>
    </row>
    <row r="4" spans="1:7">
      <c r="A4" t="s">
        <v>2340</v>
      </c>
      <c r="B4" t="s">
        <v>2341</v>
      </c>
      <c r="C4" t="s">
        <v>2342</v>
      </c>
      <c r="D4" t="s">
        <v>2343</v>
      </c>
      <c r="E4" t="s">
        <v>1263</v>
      </c>
      <c r="F4" t="s">
        <v>1263</v>
      </c>
      <c r="G4" t="s">
        <v>2344</v>
      </c>
    </row>
    <row r="5" spans="1:7">
      <c r="A5" t="s">
        <v>2345</v>
      </c>
      <c r="B5" t="s">
        <v>2346</v>
      </c>
      <c r="C5" t="s">
        <v>2347</v>
      </c>
      <c r="D5" t="s">
        <v>2049</v>
      </c>
      <c r="E5" t="s">
        <v>1264</v>
      </c>
      <c r="F5" t="s">
        <v>1263</v>
      </c>
      <c r="G5" t="s">
        <v>2348</v>
      </c>
    </row>
    <row r="6" spans="1:7">
      <c r="A6" t="s">
        <v>2349</v>
      </c>
      <c r="B6" t="s">
        <v>2350</v>
      </c>
      <c r="C6" t="s">
        <v>2347</v>
      </c>
      <c r="D6" t="s">
        <v>2049</v>
      </c>
      <c r="E6" t="s">
        <v>1264</v>
      </c>
      <c r="F6" t="s">
        <v>1263</v>
      </c>
      <c r="G6" t="s">
        <v>2351</v>
      </c>
    </row>
    <row r="7" spans="1:7">
      <c r="A7" t="s">
        <v>2352</v>
      </c>
      <c r="B7" t="s">
        <v>2353</v>
      </c>
      <c r="C7" t="s">
        <v>2347</v>
      </c>
      <c r="D7" t="s">
        <v>1975</v>
      </c>
      <c r="E7" t="s">
        <v>1264</v>
      </c>
      <c r="F7" t="s">
        <v>1263</v>
      </c>
      <c r="G7" t="s">
        <v>2354</v>
      </c>
    </row>
    <row r="8" spans="1:7">
      <c r="A8" t="s">
        <v>2355</v>
      </c>
      <c r="B8" t="s">
        <v>2356</v>
      </c>
      <c r="C8" t="s">
        <v>2347</v>
      </c>
      <c r="D8" t="s">
        <v>1995</v>
      </c>
      <c r="E8" t="s">
        <v>1264</v>
      </c>
      <c r="F8" t="s">
        <v>1263</v>
      </c>
      <c r="G8" t="s">
        <v>2357</v>
      </c>
    </row>
    <row r="9" spans="1:7">
      <c r="A9" t="s">
        <v>2358</v>
      </c>
      <c r="B9" t="s">
        <v>2359</v>
      </c>
      <c r="C9" t="s">
        <v>2347</v>
      </c>
      <c r="D9" t="s">
        <v>1995</v>
      </c>
      <c r="E9" t="s">
        <v>1264</v>
      </c>
      <c r="F9" t="s">
        <v>1263</v>
      </c>
      <c r="G9" t="s">
        <v>2360</v>
      </c>
    </row>
    <row r="10" spans="1:7">
      <c r="A10" t="s">
        <v>2361</v>
      </c>
      <c r="B10" t="s">
        <v>2362</v>
      </c>
      <c r="C10" t="s">
        <v>2139</v>
      </c>
      <c r="D10" t="s">
        <v>2109</v>
      </c>
      <c r="E10" t="s">
        <v>1263</v>
      </c>
      <c r="F10" t="s">
        <v>1263</v>
      </c>
      <c r="G10" t="s">
        <v>2363</v>
      </c>
    </row>
    <row r="11" spans="1:7">
      <c r="A11" t="s">
        <v>2364</v>
      </c>
      <c r="B11" t="s">
        <v>2365</v>
      </c>
      <c r="C11" t="s">
        <v>2139</v>
      </c>
      <c r="D11" t="s">
        <v>2065</v>
      </c>
      <c r="E11" t="s">
        <v>1263</v>
      </c>
      <c r="F11" t="s">
        <v>1263</v>
      </c>
      <c r="G11" t="s">
        <v>2366</v>
      </c>
    </row>
    <row r="12" spans="1:7">
      <c r="A12" t="s">
        <v>2367</v>
      </c>
      <c r="B12" t="s">
        <v>2368</v>
      </c>
      <c r="C12" t="s">
        <v>2369</v>
      </c>
      <c r="D12" t="s">
        <v>1984</v>
      </c>
      <c r="E12" t="s">
        <v>1263</v>
      </c>
      <c r="F12" t="s">
        <v>1263</v>
      </c>
      <c r="G12" t="s">
        <v>2370</v>
      </c>
    </row>
    <row r="13" spans="1:7">
      <c r="A13" t="s">
        <v>2371</v>
      </c>
      <c r="B13" t="s">
        <v>2372</v>
      </c>
      <c r="C13" t="s">
        <v>2347</v>
      </c>
      <c r="D13" t="s">
        <v>2373</v>
      </c>
      <c r="E13" t="s">
        <v>1264</v>
      </c>
      <c r="F13" t="s">
        <v>1263</v>
      </c>
      <c r="G13" t="s">
        <v>2374</v>
      </c>
    </row>
    <row r="14" spans="1:7">
      <c r="A14" t="s">
        <v>2375</v>
      </c>
      <c r="B14" t="s">
        <v>2376</v>
      </c>
      <c r="C14" t="s">
        <v>2205</v>
      </c>
      <c r="D14" t="s">
        <v>2377</v>
      </c>
      <c r="E14" t="s">
        <v>1263</v>
      </c>
      <c r="F14" t="s">
        <v>1263</v>
      </c>
      <c r="G14" t="s">
        <v>2378</v>
      </c>
    </row>
    <row r="15" spans="1:7">
      <c r="A15" t="s">
        <v>2379</v>
      </c>
      <c r="B15" t="s">
        <v>2380</v>
      </c>
      <c r="C15" t="s">
        <v>2205</v>
      </c>
      <c r="D15" t="s">
        <v>2007</v>
      </c>
      <c r="E15" t="s">
        <v>1263</v>
      </c>
      <c r="F15" t="s">
        <v>1263</v>
      </c>
      <c r="G15" t="s">
        <v>2381</v>
      </c>
    </row>
    <row r="16" spans="1:7">
      <c r="A16" t="s">
        <v>2382</v>
      </c>
      <c r="B16" t="s">
        <v>2383</v>
      </c>
      <c r="C16" t="s">
        <v>2205</v>
      </c>
      <c r="D16" t="s">
        <v>2011</v>
      </c>
      <c r="E16" t="s">
        <v>1263</v>
      </c>
      <c r="F16" t="s">
        <v>1263</v>
      </c>
      <c r="G16" t="s">
        <v>2384</v>
      </c>
    </row>
    <row r="17" spans="1:7">
      <c r="A17" t="s">
        <v>2385</v>
      </c>
      <c r="B17" t="s">
        <v>2386</v>
      </c>
      <c r="C17" t="s">
        <v>2250</v>
      </c>
      <c r="D17" t="s">
        <v>2387</v>
      </c>
      <c r="E17" t="s">
        <v>1263</v>
      </c>
      <c r="F17" t="s">
        <v>1263</v>
      </c>
      <c r="G17" t="s">
        <v>2388</v>
      </c>
    </row>
    <row r="18" spans="1:7" ht="30.05" customHeight="1">
      <c r="A18" t="s">
        <v>2389</v>
      </c>
      <c r="B18" t="s">
        <v>2390</v>
      </c>
      <c r="C18" t="s">
        <v>1983</v>
      </c>
      <c r="D18" t="s">
        <v>2328</v>
      </c>
      <c r="E18" t="s">
        <v>1263</v>
      </c>
      <c r="F18" t="s">
        <v>1264</v>
      </c>
      <c r="G18" s="1" t="s">
        <v>2391</v>
      </c>
    </row>
    <row r="19" spans="1:7">
      <c r="A19" t="s">
        <v>2392</v>
      </c>
      <c r="B19" t="s">
        <v>2393</v>
      </c>
      <c r="C19" t="s">
        <v>1983</v>
      </c>
      <c r="D19" t="s">
        <v>2394</v>
      </c>
      <c r="E19" t="s">
        <v>1263</v>
      </c>
      <c r="F19" t="s">
        <v>1263</v>
      </c>
      <c r="G19" t="s">
        <v>2395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F8EBF-2BAF-42D1-BD6B-EA4A8C445982}">
  <sheetPr>
    <tabColor theme="5" tint="-0.249977111117893"/>
  </sheetPr>
  <dimension ref="A1:G22"/>
  <sheetViews>
    <sheetView workbookViewId="0">
      <selection activeCell="A23" sqref="A23"/>
    </sheetView>
  </sheetViews>
  <sheetFormatPr defaultRowHeight="14.45"/>
  <cols>
    <col min="1" max="1" width="12.84765625" bestFit="1" customWidth="1"/>
    <col min="2" max="2" width="35.546875" customWidth="1"/>
    <col min="3" max="3" width="11.84765625" customWidth="1"/>
    <col min="5" max="5" width="14.546875" bestFit="1" customWidth="1"/>
    <col min="6" max="6" width="12.84765625" customWidth="1"/>
    <col min="7" max="7" width="112.1484375" customWidth="1"/>
  </cols>
  <sheetData>
    <row r="1" spans="1:7">
      <c r="A1" t="s">
        <v>1938</v>
      </c>
      <c r="B1" t="s">
        <v>1939</v>
      </c>
      <c r="C1" t="s">
        <v>1940</v>
      </c>
      <c r="D1" t="s">
        <v>1941</v>
      </c>
      <c r="E1" t="s">
        <v>1942</v>
      </c>
      <c r="F1" t="s">
        <v>1943</v>
      </c>
      <c r="G1" t="s">
        <v>1944</v>
      </c>
    </row>
    <row r="2" spans="1:7">
      <c r="A2" t="s">
        <v>2396</v>
      </c>
      <c r="B2" t="s">
        <v>2397</v>
      </c>
      <c r="C2" t="s">
        <v>2369</v>
      </c>
      <c r="D2" t="s">
        <v>2398</v>
      </c>
      <c r="E2" t="s">
        <v>1263</v>
      </c>
      <c r="F2" t="s">
        <v>1263</v>
      </c>
      <c r="G2" t="s">
        <v>2399</v>
      </c>
    </row>
    <row r="3" spans="1:7">
      <c r="A3" t="s">
        <v>2400</v>
      </c>
      <c r="B3" t="s">
        <v>2401</v>
      </c>
      <c r="C3" t="s">
        <v>1966</v>
      </c>
      <c r="D3" t="s">
        <v>1948</v>
      </c>
      <c r="E3" t="s">
        <v>1263</v>
      </c>
      <c r="F3" t="s">
        <v>1263</v>
      </c>
      <c r="G3" t="s">
        <v>2402</v>
      </c>
    </row>
    <row r="4" spans="1:7">
      <c r="A4" t="s">
        <v>2403</v>
      </c>
      <c r="B4" t="s">
        <v>2404</v>
      </c>
      <c r="C4" t="s">
        <v>1961</v>
      </c>
      <c r="D4" t="s">
        <v>2405</v>
      </c>
      <c r="E4" t="s">
        <v>1264</v>
      </c>
      <c r="F4" t="s">
        <v>1263</v>
      </c>
      <c r="G4" t="s">
        <v>2406</v>
      </c>
    </row>
    <row r="5" spans="1:7">
      <c r="A5" t="s">
        <v>2407</v>
      </c>
      <c r="B5" t="s">
        <v>2408</v>
      </c>
      <c r="C5" t="s">
        <v>1961</v>
      </c>
      <c r="D5" t="s">
        <v>2267</v>
      </c>
      <c r="E5" t="s">
        <v>1264</v>
      </c>
      <c r="F5" t="s">
        <v>1263</v>
      </c>
      <c r="G5" t="s">
        <v>2409</v>
      </c>
    </row>
    <row r="6" spans="1:7">
      <c r="A6" t="s">
        <v>2410</v>
      </c>
      <c r="B6" t="s">
        <v>2411</v>
      </c>
      <c r="C6" t="s">
        <v>2044</v>
      </c>
      <c r="D6" t="s">
        <v>1995</v>
      </c>
      <c r="E6" t="s">
        <v>1264</v>
      </c>
      <c r="F6" t="s">
        <v>1263</v>
      </c>
      <c r="G6" t="s">
        <v>2412</v>
      </c>
    </row>
    <row r="7" spans="1:7">
      <c r="A7" t="s">
        <v>2413</v>
      </c>
      <c r="B7" t="s">
        <v>2414</v>
      </c>
      <c r="C7" t="s">
        <v>2044</v>
      </c>
      <c r="D7" t="s">
        <v>2065</v>
      </c>
      <c r="E7" t="s">
        <v>1264</v>
      </c>
      <c r="F7" t="s">
        <v>1263</v>
      </c>
      <c r="G7" t="s">
        <v>2415</v>
      </c>
    </row>
    <row r="8" spans="1:7">
      <c r="A8" t="s">
        <v>2416</v>
      </c>
      <c r="B8" t="s">
        <v>2417</v>
      </c>
      <c r="C8" t="s">
        <v>2044</v>
      </c>
      <c r="D8" t="s">
        <v>2418</v>
      </c>
      <c r="E8" t="s">
        <v>1264</v>
      </c>
      <c r="F8" t="s">
        <v>1263</v>
      </c>
      <c r="G8" t="s">
        <v>2419</v>
      </c>
    </row>
    <row r="9" spans="1:7">
      <c r="A9" t="s">
        <v>2420</v>
      </c>
      <c r="B9" t="s">
        <v>2421</v>
      </c>
      <c r="C9" t="s">
        <v>2044</v>
      </c>
      <c r="D9" t="s">
        <v>2011</v>
      </c>
      <c r="E9" t="s">
        <v>1264</v>
      </c>
      <c r="F9" t="s">
        <v>1263</v>
      </c>
      <c r="G9" t="s">
        <v>2422</v>
      </c>
    </row>
    <row r="10" spans="1:7">
      <c r="A10" t="s">
        <v>2423</v>
      </c>
      <c r="B10" t="s">
        <v>2424</v>
      </c>
      <c r="C10" t="s">
        <v>2425</v>
      </c>
      <c r="D10" t="s">
        <v>2192</v>
      </c>
      <c r="E10" t="s">
        <v>1264</v>
      </c>
      <c r="F10" t="s">
        <v>1263</v>
      </c>
      <c r="G10" t="s">
        <v>2426</v>
      </c>
    </row>
    <row r="11" spans="1:7">
      <c r="A11" t="s">
        <v>2427</v>
      </c>
      <c r="B11" t="s">
        <v>2428</v>
      </c>
      <c r="C11" t="s">
        <v>2044</v>
      </c>
      <c r="D11" t="s">
        <v>2109</v>
      </c>
      <c r="E11" t="s">
        <v>1264</v>
      </c>
      <c r="F11" t="s">
        <v>1263</v>
      </c>
      <c r="G11" t="s">
        <v>2399</v>
      </c>
    </row>
    <row r="12" spans="1:7">
      <c r="A12" t="s">
        <v>2429</v>
      </c>
      <c r="B12" t="s">
        <v>2430</v>
      </c>
      <c r="C12" t="s">
        <v>2044</v>
      </c>
      <c r="D12" t="s">
        <v>1984</v>
      </c>
      <c r="E12" t="s">
        <v>2040</v>
      </c>
      <c r="F12" t="s">
        <v>1263</v>
      </c>
      <c r="G12" t="s">
        <v>2431</v>
      </c>
    </row>
    <row r="13" spans="1:7">
      <c r="A13" t="s">
        <v>2432</v>
      </c>
      <c r="B13" t="s">
        <v>2433</v>
      </c>
      <c r="C13" t="s">
        <v>2434</v>
      </c>
      <c r="D13" t="s">
        <v>1962</v>
      </c>
      <c r="E13" t="s">
        <v>1264</v>
      </c>
      <c r="F13" t="s">
        <v>1263</v>
      </c>
      <c r="G13" t="s">
        <v>2435</v>
      </c>
    </row>
    <row r="14" spans="1:7">
      <c r="A14" t="s">
        <v>2436</v>
      </c>
      <c r="B14" t="s">
        <v>2437</v>
      </c>
      <c r="C14" t="s">
        <v>2434</v>
      </c>
      <c r="D14" t="s">
        <v>2022</v>
      </c>
      <c r="E14" t="s">
        <v>1264</v>
      </c>
      <c r="F14" t="s">
        <v>1263</v>
      </c>
      <c r="G14" t="s">
        <v>2438</v>
      </c>
    </row>
    <row r="15" spans="1:7">
      <c r="A15" t="s">
        <v>2439</v>
      </c>
      <c r="B15" t="s">
        <v>2440</v>
      </c>
      <c r="C15" t="s">
        <v>2026</v>
      </c>
      <c r="D15" t="s">
        <v>1991</v>
      </c>
      <c r="E15" t="s">
        <v>1264</v>
      </c>
      <c r="F15" t="s">
        <v>1263</v>
      </c>
      <c r="G15" t="s">
        <v>2441</v>
      </c>
    </row>
    <row r="16" spans="1:7">
      <c r="A16" t="s">
        <v>2442</v>
      </c>
      <c r="B16" t="s">
        <v>2443</v>
      </c>
      <c r="C16" t="s">
        <v>2205</v>
      </c>
      <c r="D16" t="s">
        <v>2267</v>
      </c>
      <c r="E16" t="s">
        <v>1263</v>
      </c>
      <c r="F16" t="s">
        <v>1263</v>
      </c>
      <c r="G16" t="s">
        <v>2444</v>
      </c>
    </row>
    <row r="17" spans="1:7">
      <c r="A17" t="s">
        <v>2445</v>
      </c>
      <c r="B17" t="s">
        <v>2446</v>
      </c>
      <c r="C17" t="s">
        <v>2205</v>
      </c>
      <c r="D17" t="s">
        <v>1948</v>
      </c>
      <c r="E17" t="s">
        <v>1263</v>
      </c>
      <c r="F17" t="s">
        <v>1263</v>
      </c>
      <c r="G17" t="s">
        <v>2447</v>
      </c>
    </row>
    <row r="18" spans="1:7">
      <c r="A18" t="s">
        <v>2448</v>
      </c>
      <c r="B18" t="s">
        <v>2449</v>
      </c>
      <c r="C18" t="s">
        <v>2205</v>
      </c>
      <c r="D18" t="s">
        <v>1948</v>
      </c>
      <c r="E18" t="s">
        <v>1263</v>
      </c>
      <c r="F18" t="s">
        <v>1263</v>
      </c>
      <c r="G18" t="s">
        <v>2450</v>
      </c>
    </row>
    <row r="19" spans="1:7">
      <c r="A19" t="s">
        <v>2451</v>
      </c>
      <c r="B19" t="s">
        <v>2452</v>
      </c>
      <c r="C19" t="s">
        <v>2453</v>
      </c>
      <c r="D19" t="s">
        <v>1948</v>
      </c>
      <c r="E19" t="s">
        <v>1263</v>
      </c>
      <c r="F19" t="s">
        <v>1263</v>
      </c>
      <c r="G19" t="s">
        <v>2454</v>
      </c>
    </row>
    <row r="20" spans="1:7">
      <c r="A20" t="s">
        <v>2455</v>
      </c>
      <c r="B20" t="s">
        <v>2456</v>
      </c>
      <c r="C20" t="s">
        <v>1961</v>
      </c>
      <c r="D20" t="s">
        <v>2457</v>
      </c>
      <c r="E20" t="s">
        <v>1264</v>
      </c>
      <c r="F20" t="s">
        <v>1263</v>
      </c>
      <c r="G20" t="s">
        <v>2458</v>
      </c>
    </row>
    <row r="21" spans="1:7">
      <c r="A21" t="s">
        <v>2459</v>
      </c>
      <c r="B21" t="s">
        <v>2460</v>
      </c>
      <c r="C21" t="s">
        <v>1983</v>
      </c>
      <c r="D21" t="s">
        <v>2461</v>
      </c>
      <c r="E21" t="s">
        <v>1263</v>
      </c>
      <c r="F21" t="s">
        <v>1263</v>
      </c>
      <c r="G21" t="s">
        <v>2462</v>
      </c>
    </row>
    <row r="22" spans="1:7">
      <c r="A22" t="s">
        <v>2463</v>
      </c>
      <c r="B22" t="s">
        <v>2464</v>
      </c>
      <c r="C22" t="s">
        <v>1983</v>
      </c>
      <c r="D22" t="s">
        <v>2461</v>
      </c>
      <c r="E22" t="s">
        <v>1263</v>
      </c>
      <c r="F22" t="s">
        <v>1263</v>
      </c>
      <c r="G22" t="s">
        <v>2465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B439F-84A7-4D15-82E6-3BF129BBA84C}">
  <sheetPr>
    <tabColor theme="9" tint="-0.249977111117893"/>
  </sheetPr>
  <dimension ref="D7:D49"/>
  <sheetViews>
    <sheetView topLeftCell="A31" workbookViewId="0">
      <selection activeCell="A59" sqref="A59"/>
    </sheetView>
  </sheetViews>
  <sheetFormatPr defaultRowHeight="14.45"/>
  <cols>
    <col min="1" max="1" width="12.84765625" bestFit="1" customWidth="1"/>
    <col min="2" max="2" width="33.75" customWidth="1"/>
    <col min="6" max="6" width="12.546875" bestFit="1" customWidth="1"/>
    <col min="7" max="7" width="164.546875" bestFit="1" customWidth="1"/>
  </cols>
  <sheetData>
    <row r="7" spans="4:4">
      <c r="D7" t="s">
        <v>1991</v>
      </c>
    </row>
    <row r="8" spans="4:4">
      <c r="D8" t="s">
        <v>1991</v>
      </c>
    </row>
    <row r="9" spans="4:4">
      <c r="D9" t="s">
        <v>1991</v>
      </c>
    </row>
    <row r="10" spans="4:4">
      <c r="D10" t="s">
        <v>1991</v>
      </c>
    </row>
    <row r="11" spans="4:4">
      <c r="D11" t="s">
        <v>1991</v>
      </c>
    </row>
    <row r="12" spans="4:4">
      <c r="D12" t="s">
        <v>1991</v>
      </c>
    </row>
    <row r="20" spans="4:4">
      <c r="D20" t="s">
        <v>2119</v>
      </c>
    </row>
    <row r="21" spans="4:4">
      <c r="D21" t="s">
        <v>1975</v>
      </c>
    </row>
    <row r="22" spans="4:4">
      <c r="D22" t="s">
        <v>2457</v>
      </c>
    </row>
    <row r="23" spans="4:4">
      <c r="D23" t="s">
        <v>1984</v>
      </c>
    </row>
    <row r="27" spans="4:4">
      <c r="D27" t="s">
        <v>2466</v>
      </c>
    </row>
    <row r="29" spans="4:4">
      <c r="D29" t="s">
        <v>2065</v>
      </c>
    </row>
    <row r="32" spans="4:4">
      <c r="D32" t="s">
        <v>1984</v>
      </c>
    </row>
    <row r="37" spans="4:4">
      <c r="D37" t="s">
        <v>2088</v>
      </c>
    </row>
    <row r="41" spans="4:4">
      <c r="D41" t="s">
        <v>2221</v>
      </c>
    </row>
    <row r="42" spans="4:4">
      <c r="D42" t="s">
        <v>2011</v>
      </c>
    </row>
    <row r="43" spans="4:4">
      <c r="D43" t="s">
        <v>1995</v>
      </c>
    </row>
    <row r="46" spans="4:4">
      <c r="D46" t="s">
        <v>1995</v>
      </c>
    </row>
    <row r="48" spans="4:4">
      <c r="D48" t="s">
        <v>1995</v>
      </c>
    </row>
    <row r="49" spans="4:4">
      <c r="D49" t="s">
        <v>2007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FFDD2-D78C-4EAC-B8D8-50659C4FC0CF}">
  <sheetPr>
    <tabColor theme="7" tint="0.39997558519241921"/>
  </sheetPr>
  <dimension ref="A1:G7"/>
  <sheetViews>
    <sheetView workbookViewId="0">
      <selection activeCell="A8" sqref="A8"/>
    </sheetView>
  </sheetViews>
  <sheetFormatPr defaultRowHeight="14.45"/>
  <cols>
    <col min="2" max="2" width="34.25" customWidth="1"/>
    <col min="3" max="3" width="18.1484375" customWidth="1"/>
    <col min="4" max="4" width="13.1484375" customWidth="1"/>
    <col min="5" max="5" width="19.75" customWidth="1"/>
    <col min="6" max="6" width="36.84765625" customWidth="1"/>
    <col min="7" max="7" width="126.75" customWidth="1"/>
  </cols>
  <sheetData>
    <row r="1" spans="1:7">
      <c r="A1" t="s">
        <v>1938</v>
      </c>
      <c r="B1" t="s">
        <v>1939</v>
      </c>
      <c r="C1" t="s">
        <v>1940</v>
      </c>
      <c r="D1" t="s">
        <v>1941</v>
      </c>
      <c r="E1" t="s">
        <v>1942</v>
      </c>
      <c r="F1" t="s">
        <v>1943</v>
      </c>
      <c r="G1" t="s">
        <v>1944</v>
      </c>
    </row>
    <row r="2" spans="1:7">
      <c r="D2" t="s">
        <v>1995</v>
      </c>
    </row>
    <row r="4" spans="1:7">
      <c r="D4" t="s">
        <v>2011</v>
      </c>
    </row>
    <row r="5" spans="1:7">
      <c r="D5" t="s">
        <v>2069</v>
      </c>
    </row>
    <row r="6" spans="1:7">
      <c r="D6" t="s">
        <v>2065</v>
      </c>
    </row>
    <row r="7" spans="1:7">
      <c r="D7" t="s">
        <v>1984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E32A4-2B93-485C-AE43-1561C6E72538}">
  <sheetPr>
    <tabColor theme="8" tint="-0.499984740745262"/>
  </sheetPr>
  <dimension ref="A5:G24"/>
  <sheetViews>
    <sheetView workbookViewId="0">
      <selection activeCell="E29" sqref="E29"/>
    </sheetView>
  </sheetViews>
  <sheetFormatPr defaultRowHeight="14.45"/>
  <cols>
    <col min="1" max="1" width="12.25" customWidth="1"/>
    <col min="2" max="2" width="21.546875" customWidth="1"/>
    <col min="3" max="3" width="14.75" customWidth="1"/>
    <col min="4" max="4" width="11.1484375" customWidth="1"/>
    <col min="5" max="5" width="16.75" customWidth="1"/>
    <col min="6" max="6" width="17.1484375" customWidth="1"/>
    <col min="7" max="7" width="229.25" bestFit="1" customWidth="1"/>
  </cols>
  <sheetData>
    <row r="5" spans="4:4">
      <c r="D5" t="s">
        <v>2049</v>
      </c>
    </row>
    <row r="6" spans="4:4">
      <c r="D6" t="s">
        <v>2049</v>
      </c>
    </row>
    <row r="7" spans="4:4">
      <c r="D7" t="s">
        <v>2049</v>
      </c>
    </row>
    <row r="8" spans="4:4">
      <c r="D8" t="s">
        <v>2065</v>
      </c>
    </row>
    <row r="9" spans="4:4">
      <c r="D9" t="s">
        <v>1991</v>
      </c>
    </row>
    <row r="11" spans="4:4">
      <c r="D11" t="s">
        <v>2065</v>
      </c>
    </row>
    <row r="13" spans="4:4">
      <c r="D13" t="s">
        <v>2192</v>
      </c>
    </row>
    <row r="14" spans="4:4">
      <c r="D14" t="s">
        <v>2007</v>
      </c>
    </row>
    <row r="17" spans="1:7">
      <c r="D17" t="s">
        <v>2007</v>
      </c>
    </row>
    <row r="18" spans="1:7">
      <c r="D18" t="s">
        <v>2011</v>
      </c>
    </row>
    <row r="19" spans="1:7">
      <c r="D19" t="s">
        <v>1991</v>
      </c>
    </row>
    <row r="20" spans="1:7">
      <c r="D20" t="s">
        <v>1991</v>
      </c>
    </row>
    <row r="22" spans="1:7">
      <c r="A22" t="s">
        <v>2133</v>
      </c>
      <c r="B22" t="s">
        <v>2134</v>
      </c>
      <c r="C22" t="s">
        <v>2453</v>
      </c>
      <c r="D22" t="s">
        <v>2135</v>
      </c>
      <c r="E22" t="s">
        <v>1264</v>
      </c>
      <c r="F22" t="s">
        <v>1263</v>
      </c>
      <c r="G22" t="s">
        <v>2467</v>
      </c>
    </row>
    <row r="23" spans="1:7">
      <c r="A23" t="s">
        <v>2468</v>
      </c>
      <c r="B23" t="s">
        <v>2469</v>
      </c>
      <c r="C23" t="s">
        <v>2470</v>
      </c>
      <c r="D23" t="s">
        <v>1984</v>
      </c>
      <c r="E23" t="s">
        <v>1264</v>
      </c>
      <c r="F23" t="s">
        <v>1263</v>
      </c>
      <c r="G23" t="s">
        <v>2471</v>
      </c>
    </row>
    <row r="24" spans="1:7">
      <c r="D24" t="s">
        <v>2049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47EFC-06EB-4113-A304-3424FD4AE4B5}">
  <sheetPr>
    <tabColor rgb="FFC00000"/>
  </sheetPr>
  <dimension ref="A1:G110"/>
  <sheetViews>
    <sheetView topLeftCell="A97" workbookViewId="0">
      <selection activeCell="G110" sqref="G110"/>
    </sheetView>
  </sheetViews>
  <sheetFormatPr defaultRowHeight="14.45"/>
  <cols>
    <col min="1" max="1" width="17.1484375" customWidth="1"/>
    <col min="2" max="2" width="35" customWidth="1"/>
    <col min="3" max="3" width="20.84765625" customWidth="1"/>
    <col min="4" max="4" width="12.1484375" customWidth="1"/>
    <col min="5" max="5" width="19.1484375" customWidth="1"/>
    <col min="6" max="6" width="14.25" customWidth="1"/>
    <col min="7" max="7" width="148" customWidth="1"/>
    <col min="8" max="8" width="18.75" customWidth="1"/>
  </cols>
  <sheetData>
    <row r="1" spans="1:7">
      <c r="A1" t="s">
        <v>1938</v>
      </c>
      <c r="B1" t="s">
        <v>1939</v>
      </c>
      <c r="C1" t="s">
        <v>1940</v>
      </c>
      <c r="D1" t="s">
        <v>1941</v>
      </c>
      <c r="E1" t="s">
        <v>1942</v>
      </c>
      <c r="F1" t="s">
        <v>1943</v>
      </c>
      <c r="G1" t="s">
        <v>1944</v>
      </c>
    </row>
    <row r="2" spans="1:7">
      <c r="A2" t="s">
        <v>1945</v>
      </c>
      <c r="B2" t="s">
        <v>1946</v>
      </c>
      <c r="C2" t="s">
        <v>1947</v>
      </c>
      <c r="D2" t="s">
        <v>1948</v>
      </c>
      <c r="E2" t="s">
        <v>1264</v>
      </c>
      <c r="F2" t="s">
        <v>1263</v>
      </c>
      <c r="G2" t="s">
        <v>1949</v>
      </c>
    </row>
    <row r="3" spans="1:7">
      <c r="A3" t="s">
        <v>1950</v>
      </c>
      <c r="B3" t="s">
        <v>1951</v>
      </c>
      <c r="C3" t="s">
        <v>1947</v>
      </c>
      <c r="D3" t="s">
        <v>1952</v>
      </c>
      <c r="E3" t="s">
        <v>1264</v>
      </c>
      <c r="F3" t="s">
        <v>1263</v>
      </c>
      <c r="G3" t="s">
        <v>1953</v>
      </c>
    </row>
    <row r="4" spans="1:7">
      <c r="A4" t="s">
        <v>1954</v>
      </c>
      <c r="B4" t="s">
        <v>1955</v>
      </c>
      <c r="C4" t="s">
        <v>1956</v>
      </c>
      <c r="D4" t="s">
        <v>1957</v>
      </c>
      <c r="E4" t="s">
        <v>1264</v>
      </c>
      <c r="F4" t="s">
        <v>1263</v>
      </c>
      <c r="G4" t="s">
        <v>1958</v>
      </c>
    </row>
    <row r="5" spans="1:7">
      <c r="A5" t="s">
        <v>1959</v>
      </c>
      <c r="B5" t="s">
        <v>1960</v>
      </c>
      <c r="C5" t="s">
        <v>1961</v>
      </c>
      <c r="D5" t="s">
        <v>1962</v>
      </c>
      <c r="E5" t="s">
        <v>1264</v>
      </c>
      <c r="F5" t="s">
        <v>1263</v>
      </c>
      <c r="G5" t="s">
        <v>1963</v>
      </c>
    </row>
    <row r="6" spans="1:7">
      <c r="A6" t="s">
        <v>1964</v>
      </c>
      <c r="B6" t="s">
        <v>1965</v>
      </c>
      <c r="C6" t="s">
        <v>1966</v>
      </c>
      <c r="D6" t="s">
        <v>1967</v>
      </c>
      <c r="E6" t="s">
        <v>1263</v>
      </c>
      <c r="F6" t="s">
        <v>1263</v>
      </c>
      <c r="G6" t="s">
        <v>1968</v>
      </c>
    </row>
    <row r="7" spans="1:7">
      <c r="A7" t="s">
        <v>1969</v>
      </c>
      <c r="B7" t="s">
        <v>1970</v>
      </c>
      <c r="C7" t="s">
        <v>1966</v>
      </c>
      <c r="D7" t="s">
        <v>1971</v>
      </c>
      <c r="E7" t="s">
        <v>1263</v>
      </c>
      <c r="F7" t="s">
        <v>1263</v>
      </c>
      <c r="G7" t="s">
        <v>1972</v>
      </c>
    </row>
    <row r="8" spans="1:7">
      <c r="A8" t="s">
        <v>1973</v>
      </c>
      <c r="B8" t="s">
        <v>1974</v>
      </c>
      <c r="C8" t="s">
        <v>1961</v>
      </c>
      <c r="D8" t="s">
        <v>1975</v>
      </c>
      <c r="E8" t="s">
        <v>1264</v>
      </c>
      <c r="F8" t="s">
        <v>1263</v>
      </c>
      <c r="G8" t="s">
        <v>1976</v>
      </c>
    </row>
    <row r="9" spans="1:7">
      <c r="A9" t="s">
        <v>1977</v>
      </c>
      <c r="B9" t="s">
        <v>1978</v>
      </c>
      <c r="C9" t="s">
        <v>1961</v>
      </c>
      <c r="D9" t="s">
        <v>1979</v>
      </c>
      <c r="E9" t="s">
        <v>1264</v>
      </c>
      <c r="F9" t="s">
        <v>1263</v>
      </c>
      <c r="G9" t="s">
        <v>1980</v>
      </c>
    </row>
    <row r="10" spans="1:7">
      <c r="A10" t="s">
        <v>1981</v>
      </c>
      <c r="B10" t="s">
        <v>1982</v>
      </c>
      <c r="C10" t="s">
        <v>1983</v>
      </c>
      <c r="D10" t="s">
        <v>1984</v>
      </c>
      <c r="E10" t="s">
        <v>1263</v>
      </c>
      <c r="F10" t="s">
        <v>1263</v>
      </c>
      <c r="G10" t="s">
        <v>1985</v>
      </c>
    </row>
    <row r="11" spans="1:7">
      <c r="A11" t="s">
        <v>1986</v>
      </c>
      <c r="B11" t="s">
        <v>1987</v>
      </c>
      <c r="C11" t="s">
        <v>1983</v>
      </c>
      <c r="D11" t="s">
        <v>1984</v>
      </c>
      <c r="E11" t="s">
        <v>1264</v>
      </c>
      <c r="F11" t="s">
        <v>1264</v>
      </c>
      <c r="G11" t="s">
        <v>1988</v>
      </c>
    </row>
    <row r="12" spans="1:7">
      <c r="A12" t="s">
        <v>1989</v>
      </c>
      <c r="B12" t="s">
        <v>1990</v>
      </c>
      <c r="C12" t="s">
        <v>1961</v>
      </c>
      <c r="D12" t="s">
        <v>1991</v>
      </c>
      <c r="E12" t="s">
        <v>1263</v>
      </c>
      <c r="F12" t="s">
        <v>1264</v>
      </c>
      <c r="G12" t="s">
        <v>1992</v>
      </c>
    </row>
    <row r="13" spans="1:7">
      <c r="A13" t="s">
        <v>1993</v>
      </c>
      <c r="B13" t="s">
        <v>1994</v>
      </c>
      <c r="C13" t="s">
        <v>1961</v>
      </c>
      <c r="D13" t="s">
        <v>1995</v>
      </c>
      <c r="E13" t="s">
        <v>1264</v>
      </c>
      <c r="F13" t="s">
        <v>1263</v>
      </c>
      <c r="G13" t="s">
        <v>1996</v>
      </c>
    </row>
    <row r="14" spans="1:7">
      <c r="A14" t="s">
        <v>1997</v>
      </c>
      <c r="B14" t="s">
        <v>1998</v>
      </c>
      <c r="C14" t="s">
        <v>1961</v>
      </c>
      <c r="D14" t="s">
        <v>1999</v>
      </c>
      <c r="E14" t="s">
        <v>1264</v>
      </c>
      <c r="F14" t="s">
        <v>1263</v>
      </c>
      <c r="G14" t="s">
        <v>2000</v>
      </c>
    </row>
    <row r="15" spans="1:7">
      <c r="A15" t="s">
        <v>2001</v>
      </c>
      <c r="B15" t="s">
        <v>2002</v>
      </c>
      <c r="C15" t="s">
        <v>1961</v>
      </c>
      <c r="D15" t="s">
        <v>1995</v>
      </c>
      <c r="E15" t="s">
        <v>1264</v>
      </c>
      <c r="F15" t="s">
        <v>1263</v>
      </c>
      <c r="G15" t="s">
        <v>2003</v>
      </c>
    </row>
    <row r="16" spans="1:7">
      <c r="A16" t="s">
        <v>2004</v>
      </c>
      <c r="B16" t="s">
        <v>2005</v>
      </c>
      <c r="C16" t="s">
        <v>2006</v>
      </c>
      <c r="D16" t="s">
        <v>2007</v>
      </c>
      <c r="E16" t="s">
        <v>1264</v>
      </c>
      <c r="F16" t="s">
        <v>1263</v>
      </c>
      <c r="G16" t="s">
        <v>2008</v>
      </c>
    </row>
    <row r="17" spans="1:7">
      <c r="A17" t="s">
        <v>2009</v>
      </c>
      <c r="B17" t="s">
        <v>2010</v>
      </c>
      <c r="C17" t="s">
        <v>1961</v>
      </c>
      <c r="D17" t="s">
        <v>2011</v>
      </c>
      <c r="E17" t="s">
        <v>1264</v>
      </c>
      <c r="F17" t="s">
        <v>1263</v>
      </c>
      <c r="G17" t="s">
        <v>2012</v>
      </c>
    </row>
    <row r="18" spans="1:7">
      <c r="A18" t="s">
        <v>2013</v>
      </c>
      <c r="B18" t="s">
        <v>2014</v>
      </c>
      <c r="C18" t="s">
        <v>1961</v>
      </c>
      <c r="D18" t="s">
        <v>1995</v>
      </c>
      <c r="E18" t="s">
        <v>1264</v>
      </c>
      <c r="F18" t="s">
        <v>1263</v>
      </c>
      <c r="G18" t="s">
        <v>2015</v>
      </c>
    </row>
    <row r="19" spans="1:7">
      <c r="A19" t="s">
        <v>2016</v>
      </c>
      <c r="B19" t="s">
        <v>2017</v>
      </c>
      <c r="C19" t="s">
        <v>1961</v>
      </c>
      <c r="D19" t="s">
        <v>2018</v>
      </c>
      <c r="E19" t="s">
        <v>1264</v>
      </c>
      <c r="F19" t="s">
        <v>1263</v>
      </c>
      <c r="G19" t="s">
        <v>2019</v>
      </c>
    </row>
    <row r="20" spans="1:7">
      <c r="A20" t="s">
        <v>2020</v>
      </c>
      <c r="B20" t="s">
        <v>2021</v>
      </c>
      <c r="C20" t="s">
        <v>1961</v>
      </c>
      <c r="D20" t="s">
        <v>2022</v>
      </c>
      <c r="E20" t="s">
        <v>1264</v>
      </c>
      <c r="F20" t="s">
        <v>1263</v>
      </c>
      <c r="G20" t="s">
        <v>2023</v>
      </c>
    </row>
    <row r="21" spans="1:7">
      <c r="A21" t="s">
        <v>2024</v>
      </c>
      <c r="B21" t="s">
        <v>2025</v>
      </c>
      <c r="C21" t="s">
        <v>2026</v>
      </c>
      <c r="D21" t="s">
        <v>1991</v>
      </c>
      <c r="E21" t="s">
        <v>1264</v>
      </c>
      <c r="F21" t="s">
        <v>1263</v>
      </c>
      <c r="G21" t="s">
        <v>2027</v>
      </c>
    </row>
    <row r="22" spans="1:7">
      <c r="A22" t="s">
        <v>2028</v>
      </c>
      <c r="B22" t="s">
        <v>2029</v>
      </c>
      <c r="C22" t="s">
        <v>2026</v>
      </c>
      <c r="D22" t="s">
        <v>2030</v>
      </c>
      <c r="E22" t="s">
        <v>1264</v>
      </c>
      <c r="F22" t="s">
        <v>1263</v>
      </c>
      <c r="G22" t="s">
        <v>2031</v>
      </c>
    </row>
    <row r="23" spans="1:7">
      <c r="A23" t="s">
        <v>2032</v>
      </c>
      <c r="B23" t="s">
        <v>2033</v>
      </c>
      <c r="C23" t="s">
        <v>2026</v>
      </c>
      <c r="D23" t="s">
        <v>1991</v>
      </c>
      <c r="E23" t="s">
        <v>1264</v>
      </c>
      <c r="F23" t="s">
        <v>1263</v>
      </c>
      <c r="G23" t="s">
        <v>2034</v>
      </c>
    </row>
    <row r="24" spans="1:7">
      <c r="A24" t="s">
        <v>2035</v>
      </c>
      <c r="B24" t="s">
        <v>2036</v>
      </c>
      <c r="C24" t="s">
        <v>2026</v>
      </c>
      <c r="D24" t="s">
        <v>1991</v>
      </c>
      <c r="E24" t="s">
        <v>1264</v>
      </c>
      <c r="F24" t="s">
        <v>1263</v>
      </c>
      <c r="G24" t="s">
        <v>2037</v>
      </c>
    </row>
    <row r="25" spans="1:7">
      <c r="A25" t="s">
        <v>2038</v>
      </c>
      <c r="B25" t="s">
        <v>2039</v>
      </c>
      <c r="C25" t="s">
        <v>2026</v>
      </c>
      <c r="D25" t="s">
        <v>1991</v>
      </c>
      <c r="E25" t="s">
        <v>2040</v>
      </c>
      <c r="F25" t="s">
        <v>1263</v>
      </c>
      <c r="G25" t="s">
        <v>2041</v>
      </c>
    </row>
    <row r="26" spans="1:7">
      <c r="A26" t="s">
        <v>2042</v>
      </c>
      <c r="B26" t="s">
        <v>2043</v>
      </c>
      <c r="C26" t="s">
        <v>2044</v>
      </c>
      <c r="D26" t="s">
        <v>2045</v>
      </c>
      <c r="E26" t="s">
        <v>2040</v>
      </c>
      <c r="F26" t="s">
        <v>1263</v>
      </c>
      <c r="G26" t="s">
        <v>2046</v>
      </c>
    </row>
    <row r="27" spans="1:7">
      <c r="A27" t="s">
        <v>2047</v>
      </c>
      <c r="B27" t="s">
        <v>2048</v>
      </c>
      <c r="C27" t="s">
        <v>2044</v>
      </c>
      <c r="D27" t="s">
        <v>2049</v>
      </c>
      <c r="E27" t="s">
        <v>1264</v>
      </c>
      <c r="F27" t="s">
        <v>1263</v>
      </c>
      <c r="G27" t="s">
        <v>2050</v>
      </c>
    </row>
    <row r="28" spans="1:7">
      <c r="A28" t="s">
        <v>2051</v>
      </c>
      <c r="B28" t="s">
        <v>2052</v>
      </c>
      <c r="C28" t="s">
        <v>2044</v>
      </c>
      <c r="D28" t="s">
        <v>2049</v>
      </c>
      <c r="E28" t="s">
        <v>1264</v>
      </c>
      <c r="F28" t="s">
        <v>1263</v>
      </c>
      <c r="G28" t="s">
        <v>2053</v>
      </c>
    </row>
    <row r="29" spans="1:7">
      <c r="A29" t="s">
        <v>2054</v>
      </c>
      <c r="B29" t="s">
        <v>2055</v>
      </c>
      <c r="C29" t="s">
        <v>2044</v>
      </c>
      <c r="D29" t="s">
        <v>1975</v>
      </c>
      <c r="E29" t="s">
        <v>1264</v>
      </c>
      <c r="F29" t="s">
        <v>1263</v>
      </c>
      <c r="G29" t="s">
        <v>2056</v>
      </c>
    </row>
    <row r="30" spans="1:7">
      <c r="A30" t="s">
        <v>2057</v>
      </c>
      <c r="B30" t="s">
        <v>2058</v>
      </c>
      <c r="C30" t="s">
        <v>2044</v>
      </c>
      <c r="D30" t="s">
        <v>1971</v>
      </c>
      <c r="E30" t="s">
        <v>1264</v>
      </c>
      <c r="F30" t="s">
        <v>1263</v>
      </c>
      <c r="G30" t="s">
        <v>2059</v>
      </c>
    </row>
    <row r="31" spans="1:7">
      <c r="A31" t="s">
        <v>2060</v>
      </c>
      <c r="B31" t="s">
        <v>2061</v>
      </c>
      <c r="C31" t="s">
        <v>2044</v>
      </c>
      <c r="D31" t="s">
        <v>1971</v>
      </c>
      <c r="E31" t="s">
        <v>2040</v>
      </c>
      <c r="F31" t="s">
        <v>1263</v>
      </c>
      <c r="G31" t="s">
        <v>2062</v>
      </c>
    </row>
    <row r="32" spans="1:7">
      <c r="A32" t="s">
        <v>2063</v>
      </c>
      <c r="B32" t="s">
        <v>2064</v>
      </c>
      <c r="C32" t="s">
        <v>2044</v>
      </c>
      <c r="D32" t="s">
        <v>2065</v>
      </c>
      <c r="E32" t="s">
        <v>1264</v>
      </c>
      <c r="F32" t="s">
        <v>1263</v>
      </c>
      <c r="G32" t="s">
        <v>2066</v>
      </c>
    </row>
    <row r="33" spans="1:7">
      <c r="A33" t="s">
        <v>2067</v>
      </c>
      <c r="B33" t="s">
        <v>2068</v>
      </c>
      <c r="C33" t="s">
        <v>2044</v>
      </c>
      <c r="D33" t="s">
        <v>2069</v>
      </c>
      <c r="E33" t="s">
        <v>1264</v>
      </c>
      <c r="F33" t="s">
        <v>1263</v>
      </c>
      <c r="G33" t="s">
        <v>2070</v>
      </c>
    </row>
    <row r="34" spans="1:7">
      <c r="A34" t="s">
        <v>2071</v>
      </c>
      <c r="B34" t="s">
        <v>2072</v>
      </c>
      <c r="C34" t="s">
        <v>2044</v>
      </c>
      <c r="D34" t="s">
        <v>2069</v>
      </c>
      <c r="E34" t="s">
        <v>1264</v>
      </c>
      <c r="F34" t="s">
        <v>1263</v>
      </c>
      <c r="G34" t="s">
        <v>2073</v>
      </c>
    </row>
    <row r="35" spans="1:7">
      <c r="A35" t="s">
        <v>2074</v>
      </c>
      <c r="B35" t="s">
        <v>2075</v>
      </c>
      <c r="C35" t="s">
        <v>2044</v>
      </c>
      <c r="D35" t="s">
        <v>2069</v>
      </c>
      <c r="E35" t="s">
        <v>1264</v>
      </c>
      <c r="F35" t="s">
        <v>1263</v>
      </c>
      <c r="G35" t="s">
        <v>2076</v>
      </c>
    </row>
    <row r="36" spans="1:7">
      <c r="A36" t="s">
        <v>2077</v>
      </c>
      <c r="B36" t="s">
        <v>2078</v>
      </c>
      <c r="C36" t="s">
        <v>2044</v>
      </c>
      <c r="D36" t="s">
        <v>1991</v>
      </c>
      <c r="E36" t="s">
        <v>2040</v>
      </c>
      <c r="F36" t="s">
        <v>1263</v>
      </c>
      <c r="G36" t="s">
        <v>2079</v>
      </c>
    </row>
    <row r="37" spans="1:7">
      <c r="A37" t="s">
        <v>2080</v>
      </c>
      <c r="B37" t="s">
        <v>2081</v>
      </c>
      <c r="C37" t="s">
        <v>2044</v>
      </c>
      <c r="D37" t="s">
        <v>1991</v>
      </c>
      <c r="E37" t="s">
        <v>1264</v>
      </c>
      <c r="F37" t="s">
        <v>1263</v>
      </c>
      <c r="G37" t="s">
        <v>2082</v>
      </c>
    </row>
    <row r="38" spans="1:7">
      <c r="A38" t="s">
        <v>2083</v>
      </c>
      <c r="B38" t="s">
        <v>2084</v>
      </c>
      <c r="C38" t="s">
        <v>2044</v>
      </c>
      <c r="D38" t="s">
        <v>2065</v>
      </c>
      <c r="E38" t="s">
        <v>2040</v>
      </c>
      <c r="F38" t="s">
        <v>1263</v>
      </c>
      <c r="G38" t="s">
        <v>2085</v>
      </c>
    </row>
    <row r="39" spans="1:7">
      <c r="A39" t="s">
        <v>2086</v>
      </c>
      <c r="B39" t="s">
        <v>2087</v>
      </c>
      <c r="C39" t="s">
        <v>2044</v>
      </c>
      <c r="D39" t="s">
        <v>2088</v>
      </c>
      <c r="E39" t="s">
        <v>1264</v>
      </c>
      <c r="F39" t="s">
        <v>1263</v>
      </c>
      <c r="G39" t="s">
        <v>2089</v>
      </c>
    </row>
    <row r="40" spans="1:7">
      <c r="A40" t="s">
        <v>2090</v>
      </c>
      <c r="B40" t="s">
        <v>2091</v>
      </c>
      <c r="C40" t="s">
        <v>2044</v>
      </c>
      <c r="D40" t="s">
        <v>1971</v>
      </c>
      <c r="E40" t="s">
        <v>1264</v>
      </c>
      <c r="F40" t="s">
        <v>1263</v>
      </c>
      <c r="G40" t="s">
        <v>2092</v>
      </c>
    </row>
    <row r="41" spans="1:7">
      <c r="A41" t="s">
        <v>2093</v>
      </c>
      <c r="B41" t="s">
        <v>2094</v>
      </c>
      <c r="C41" t="s">
        <v>2044</v>
      </c>
      <c r="D41" t="s">
        <v>1991</v>
      </c>
      <c r="E41" t="s">
        <v>1264</v>
      </c>
      <c r="F41" t="s">
        <v>1263</v>
      </c>
      <c r="G41" t="s">
        <v>2095</v>
      </c>
    </row>
    <row r="42" spans="1:7">
      <c r="A42" t="s">
        <v>2096</v>
      </c>
      <c r="B42" t="s">
        <v>2097</v>
      </c>
      <c r="C42" t="s">
        <v>2044</v>
      </c>
      <c r="D42" t="s">
        <v>1991</v>
      </c>
      <c r="E42" t="s">
        <v>1264</v>
      </c>
      <c r="F42" t="s">
        <v>1263</v>
      </c>
      <c r="G42" t="s">
        <v>2098</v>
      </c>
    </row>
    <row r="43" spans="1:7">
      <c r="A43" t="s">
        <v>2099</v>
      </c>
      <c r="B43" t="s">
        <v>2100</v>
      </c>
      <c r="C43" t="s">
        <v>2044</v>
      </c>
      <c r="D43" t="s">
        <v>1971</v>
      </c>
      <c r="E43" t="s">
        <v>1264</v>
      </c>
      <c r="F43" t="s">
        <v>1263</v>
      </c>
      <c r="G43" t="s">
        <v>2101</v>
      </c>
    </row>
    <row r="44" spans="1:7">
      <c r="A44" t="s">
        <v>2102</v>
      </c>
      <c r="B44" t="s">
        <v>2103</v>
      </c>
      <c r="C44" t="s">
        <v>2044</v>
      </c>
      <c r="D44" t="s">
        <v>2104</v>
      </c>
      <c r="E44" t="s">
        <v>1264</v>
      </c>
      <c r="F44" t="s">
        <v>1263</v>
      </c>
      <c r="G44" t="s">
        <v>2105</v>
      </c>
    </row>
    <row r="45" spans="1:7">
      <c r="A45" t="s">
        <v>2106</v>
      </c>
      <c r="B45" t="s">
        <v>2107</v>
      </c>
      <c r="C45" t="s">
        <v>2108</v>
      </c>
      <c r="D45" t="s">
        <v>2109</v>
      </c>
      <c r="E45" t="s">
        <v>1264</v>
      </c>
      <c r="F45" t="s">
        <v>1263</v>
      </c>
      <c r="G45" t="s">
        <v>2110</v>
      </c>
    </row>
    <row r="46" spans="1:7">
      <c r="A46" t="s">
        <v>2111</v>
      </c>
      <c r="B46" t="s">
        <v>2112</v>
      </c>
      <c r="C46" t="s">
        <v>2113</v>
      </c>
      <c r="D46" t="s">
        <v>2114</v>
      </c>
      <c r="E46" t="s">
        <v>1264</v>
      </c>
      <c r="F46" t="s">
        <v>1263</v>
      </c>
      <c r="G46" t="s">
        <v>2115</v>
      </c>
    </row>
    <row r="47" spans="1:7">
      <c r="A47" t="s">
        <v>2116</v>
      </c>
      <c r="B47" t="s">
        <v>2117</v>
      </c>
      <c r="C47" t="s">
        <v>2118</v>
      </c>
      <c r="D47" t="s">
        <v>2119</v>
      </c>
      <c r="E47" t="s">
        <v>1264</v>
      </c>
      <c r="F47" t="s">
        <v>1264</v>
      </c>
      <c r="G47" t="s">
        <v>2120</v>
      </c>
    </row>
    <row r="48" spans="1:7">
      <c r="A48" t="s">
        <v>2121</v>
      </c>
      <c r="B48" t="s">
        <v>2122</v>
      </c>
      <c r="C48" t="s">
        <v>2118</v>
      </c>
      <c r="D48" t="s">
        <v>1975</v>
      </c>
      <c r="E48" t="s">
        <v>1264</v>
      </c>
      <c r="F48" t="s">
        <v>1264</v>
      </c>
      <c r="G48" t="s">
        <v>2120</v>
      </c>
    </row>
    <row r="49" spans="1:7">
      <c r="A49" t="s">
        <v>2123</v>
      </c>
      <c r="B49" t="s">
        <v>2124</v>
      </c>
      <c r="C49" t="s">
        <v>2118</v>
      </c>
      <c r="D49" t="s">
        <v>1975</v>
      </c>
      <c r="E49" t="s">
        <v>1264</v>
      </c>
      <c r="F49" t="s">
        <v>1263</v>
      </c>
      <c r="G49" t="s">
        <v>2125</v>
      </c>
    </row>
    <row r="50" spans="1:7">
      <c r="A50" t="s">
        <v>2126</v>
      </c>
      <c r="B50" t="s">
        <v>2127</v>
      </c>
      <c r="C50" t="s">
        <v>2128</v>
      </c>
      <c r="D50" t="s">
        <v>1984</v>
      </c>
      <c r="E50" t="s">
        <v>1264</v>
      </c>
      <c r="F50" t="s">
        <v>1263</v>
      </c>
      <c r="G50" t="s">
        <v>2129</v>
      </c>
    </row>
    <row r="51" spans="1:7">
      <c r="A51" t="s">
        <v>2130</v>
      </c>
      <c r="B51" t="s">
        <v>2131</v>
      </c>
      <c r="C51" t="s">
        <v>2118</v>
      </c>
      <c r="D51" t="s">
        <v>1948</v>
      </c>
      <c r="E51" t="s">
        <v>1264</v>
      </c>
      <c r="F51" t="s">
        <v>1263</v>
      </c>
      <c r="G51" t="s">
        <v>2132</v>
      </c>
    </row>
    <row r="52" spans="1:7">
      <c r="A52" t="s">
        <v>2133</v>
      </c>
      <c r="B52" t="s">
        <v>2134</v>
      </c>
      <c r="C52" t="s">
        <v>2118</v>
      </c>
      <c r="D52" t="s">
        <v>2135</v>
      </c>
      <c r="E52" t="s">
        <v>1264</v>
      </c>
      <c r="F52" t="s">
        <v>1263</v>
      </c>
      <c r="G52" t="s">
        <v>2136</v>
      </c>
    </row>
    <row r="53" spans="1:7">
      <c r="A53" t="s">
        <v>2137</v>
      </c>
      <c r="B53" t="s">
        <v>2138</v>
      </c>
      <c r="C53" t="s">
        <v>2139</v>
      </c>
      <c r="D53" t="s">
        <v>2109</v>
      </c>
      <c r="E53" t="s">
        <v>1263</v>
      </c>
      <c r="F53" t="s">
        <v>1263</v>
      </c>
      <c r="G53" t="s">
        <v>2140</v>
      </c>
    </row>
    <row r="54" spans="1:7">
      <c r="A54" t="s">
        <v>2141</v>
      </c>
      <c r="B54" t="s">
        <v>2142</v>
      </c>
      <c r="C54" t="s">
        <v>2143</v>
      </c>
      <c r="D54" t="s">
        <v>2144</v>
      </c>
      <c r="E54" t="s">
        <v>1263</v>
      </c>
      <c r="F54" t="s">
        <v>1263</v>
      </c>
      <c r="G54" t="s">
        <v>2145</v>
      </c>
    </row>
    <row r="55" spans="1:7">
      <c r="A55" t="s">
        <v>2146</v>
      </c>
      <c r="B55" t="s">
        <v>2147</v>
      </c>
      <c r="C55" t="s">
        <v>2143</v>
      </c>
      <c r="D55" t="s">
        <v>2007</v>
      </c>
      <c r="E55" t="s">
        <v>1263</v>
      </c>
      <c r="F55" t="s">
        <v>1264</v>
      </c>
      <c r="G55" t="s">
        <v>2148</v>
      </c>
    </row>
    <row r="56" spans="1:7">
      <c r="A56" t="s">
        <v>2149</v>
      </c>
      <c r="B56" t="s">
        <v>2150</v>
      </c>
      <c r="C56" t="s">
        <v>2026</v>
      </c>
      <c r="D56" t="s">
        <v>2011</v>
      </c>
      <c r="E56" t="s">
        <v>1263</v>
      </c>
      <c r="F56" t="s">
        <v>1264</v>
      </c>
      <c r="G56" t="s">
        <v>2151</v>
      </c>
    </row>
    <row r="57" spans="1:7">
      <c r="A57" t="s">
        <v>2152</v>
      </c>
      <c r="B57" t="s">
        <v>2153</v>
      </c>
      <c r="C57" t="s">
        <v>2143</v>
      </c>
      <c r="D57" t="s">
        <v>2065</v>
      </c>
      <c r="E57" t="s">
        <v>1263</v>
      </c>
      <c r="F57" t="s">
        <v>1263</v>
      </c>
      <c r="G57" t="s">
        <v>2154</v>
      </c>
    </row>
    <row r="58" spans="1:7">
      <c r="A58" t="s">
        <v>2155</v>
      </c>
      <c r="B58" t="s">
        <v>2156</v>
      </c>
      <c r="C58" t="s">
        <v>2143</v>
      </c>
      <c r="D58" t="s">
        <v>2065</v>
      </c>
      <c r="E58" t="s">
        <v>1263</v>
      </c>
      <c r="F58" t="s">
        <v>1263</v>
      </c>
      <c r="G58" t="s">
        <v>2157</v>
      </c>
    </row>
    <row r="59" spans="1:7">
      <c r="A59" t="s">
        <v>2158</v>
      </c>
      <c r="B59" t="s">
        <v>2159</v>
      </c>
      <c r="C59" t="s">
        <v>2143</v>
      </c>
      <c r="D59" t="s">
        <v>2065</v>
      </c>
      <c r="E59" t="s">
        <v>1263</v>
      </c>
      <c r="F59" t="s">
        <v>1263</v>
      </c>
      <c r="G59" t="s">
        <v>2160</v>
      </c>
    </row>
    <row r="60" spans="1:7">
      <c r="A60" t="s">
        <v>2161</v>
      </c>
      <c r="B60" t="s">
        <v>2162</v>
      </c>
      <c r="C60" t="s">
        <v>2143</v>
      </c>
      <c r="D60" t="s">
        <v>1984</v>
      </c>
      <c r="E60" t="s">
        <v>1263</v>
      </c>
      <c r="F60" t="s">
        <v>1263</v>
      </c>
      <c r="G60" t="s">
        <v>2163</v>
      </c>
    </row>
    <row r="61" spans="1:7">
      <c r="A61" t="s">
        <v>2164</v>
      </c>
      <c r="B61" t="s">
        <v>2165</v>
      </c>
      <c r="C61" t="s">
        <v>2166</v>
      </c>
      <c r="D61" t="s">
        <v>2167</v>
      </c>
      <c r="E61" t="s">
        <v>1263</v>
      </c>
      <c r="F61" t="s">
        <v>1263</v>
      </c>
      <c r="G61" t="s">
        <v>2168</v>
      </c>
    </row>
    <row r="62" spans="1:7">
      <c r="A62" t="s">
        <v>2169</v>
      </c>
      <c r="B62" t="s">
        <v>2170</v>
      </c>
      <c r="C62" t="s">
        <v>2166</v>
      </c>
      <c r="D62" t="s">
        <v>2171</v>
      </c>
      <c r="E62" t="s">
        <v>1263</v>
      </c>
      <c r="F62" t="s">
        <v>1263</v>
      </c>
      <c r="G62" t="s">
        <v>2168</v>
      </c>
    </row>
    <row r="63" spans="1:7">
      <c r="A63" t="s">
        <v>2172</v>
      </c>
      <c r="B63" t="s">
        <v>2173</v>
      </c>
      <c r="C63" t="s">
        <v>1983</v>
      </c>
      <c r="D63" t="s">
        <v>2007</v>
      </c>
      <c r="E63" t="s">
        <v>1263</v>
      </c>
      <c r="F63" t="s">
        <v>1263</v>
      </c>
      <c r="G63" t="s">
        <v>2174</v>
      </c>
    </row>
    <row r="64" spans="1:7">
      <c r="A64" t="s">
        <v>2175</v>
      </c>
      <c r="B64" t="s">
        <v>2176</v>
      </c>
      <c r="C64" t="s">
        <v>1983</v>
      </c>
      <c r="D64" t="s">
        <v>2007</v>
      </c>
      <c r="E64" t="s">
        <v>1263</v>
      </c>
      <c r="F64" t="s">
        <v>1263</v>
      </c>
      <c r="G64" t="s">
        <v>2177</v>
      </c>
    </row>
    <row r="65" spans="1:7">
      <c r="A65" t="s">
        <v>2178</v>
      </c>
      <c r="B65" t="s">
        <v>2179</v>
      </c>
      <c r="C65" t="s">
        <v>2180</v>
      </c>
      <c r="D65" t="s">
        <v>2181</v>
      </c>
      <c r="E65" t="s">
        <v>1263</v>
      </c>
      <c r="F65" t="s">
        <v>1263</v>
      </c>
      <c r="G65" t="s">
        <v>2182</v>
      </c>
    </row>
    <row r="66" spans="1:7">
      <c r="A66" t="s">
        <v>2183</v>
      </c>
      <c r="B66" t="s">
        <v>2184</v>
      </c>
      <c r="C66" t="s">
        <v>2180</v>
      </c>
      <c r="D66" t="s">
        <v>2185</v>
      </c>
      <c r="E66" t="s">
        <v>1263</v>
      </c>
      <c r="F66" t="s">
        <v>1263</v>
      </c>
      <c r="G66" t="s">
        <v>2182</v>
      </c>
    </row>
    <row r="67" spans="1:7">
      <c r="A67" t="s">
        <v>2186</v>
      </c>
      <c r="B67" t="s">
        <v>2187</v>
      </c>
      <c r="C67" t="s">
        <v>2188</v>
      </c>
      <c r="D67" t="s">
        <v>2007</v>
      </c>
      <c r="E67" t="s">
        <v>1264</v>
      </c>
      <c r="F67" t="s">
        <v>1263</v>
      </c>
      <c r="G67" t="s">
        <v>2189</v>
      </c>
    </row>
    <row r="68" spans="1:7">
      <c r="A68" t="s">
        <v>2190</v>
      </c>
      <c r="B68" t="s">
        <v>2191</v>
      </c>
      <c r="C68" t="s">
        <v>2166</v>
      </c>
      <c r="D68" t="s">
        <v>2192</v>
      </c>
      <c r="E68" t="s">
        <v>2040</v>
      </c>
      <c r="F68" t="s">
        <v>1263</v>
      </c>
      <c r="G68" t="s">
        <v>2193</v>
      </c>
    </row>
    <row r="69" spans="1:7">
      <c r="A69" t="s">
        <v>2194</v>
      </c>
      <c r="B69" t="s">
        <v>2195</v>
      </c>
      <c r="C69" t="s">
        <v>2166</v>
      </c>
      <c r="D69" t="s">
        <v>1984</v>
      </c>
      <c r="E69" t="s">
        <v>1264</v>
      </c>
      <c r="F69" t="s">
        <v>1263</v>
      </c>
      <c r="G69" t="s">
        <v>2196</v>
      </c>
    </row>
    <row r="70" spans="1:7">
      <c r="A70" t="s">
        <v>2197</v>
      </c>
      <c r="B70" t="s">
        <v>2198</v>
      </c>
      <c r="C70" t="s">
        <v>2166</v>
      </c>
      <c r="D70" t="s">
        <v>2007</v>
      </c>
      <c r="E70" t="s">
        <v>1264</v>
      </c>
      <c r="F70" t="s">
        <v>1263</v>
      </c>
      <c r="G70" t="s">
        <v>2199</v>
      </c>
    </row>
    <row r="71" spans="1:7">
      <c r="A71" t="s">
        <v>2042</v>
      </c>
      <c r="B71" t="s">
        <v>2043</v>
      </c>
      <c r="C71" t="s">
        <v>2044</v>
      </c>
      <c r="D71" t="s">
        <v>2049</v>
      </c>
      <c r="E71" t="s">
        <v>1264</v>
      </c>
      <c r="F71" t="s">
        <v>1263</v>
      </c>
      <c r="G71" t="s">
        <v>2200</v>
      </c>
    </row>
    <row r="72" spans="1:7">
      <c r="A72" t="s">
        <v>2201</v>
      </c>
      <c r="B72" t="s">
        <v>2052</v>
      </c>
      <c r="C72" t="s">
        <v>2044</v>
      </c>
      <c r="D72" t="s">
        <v>2049</v>
      </c>
      <c r="E72" t="s">
        <v>1264</v>
      </c>
      <c r="F72" t="s">
        <v>1263</v>
      </c>
      <c r="G72" t="s">
        <v>2202</v>
      </c>
    </row>
    <row r="73" spans="1:7">
      <c r="A73" t="s">
        <v>2203</v>
      </c>
      <c r="B73" t="s">
        <v>2204</v>
      </c>
      <c r="C73" t="s">
        <v>2205</v>
      </c>
      <c r="D73" t="s">
        <v>2206</v>
      </c>
      <c r="E73" t="s">
        <v>1263</v>
      </c>
      <c r="F73" t="s">
        <v>1264</v>
      </c>
      <c r="G73" t="s">
        <v>2207</v>
      </c>
    </row>
    <row r="74" spans="1:7">
      <c r="A74" t="s">
        <v>2208</v>
      </c>
      <c r="B74" t="s">
        <v>2209</v>
      </c>
      <c r="C74" t="s">
        <v>2205</v>
      </c>
      <c r="D74" t="s">
        <v>1948</v>
      </c>
      <c r="E74" t="s">
        <v>1263</v>
      </c>
      <c r="F74" t="s">
        <v>1264</v>
      </c>
      <c r="G74" t="s">
        <v>2210</v>
      </c>
    </row>
    <row r="75" spans="1:7">
      <c r="A75" t="s">
        <v>2211</v>
      </c>
      <c r="B75" t="s">
        <v>2212</v>
      </c>
      <c r="C75" t="s">
        <v>2205</v>
      </c>
      <c r="D75" t="s">
        <v>2213</v>
      </c>
      <c r="E75" t="s">
        <v>1263</v>
      </c>
      <c r="F75" t="s">
        <v>1263</v>
      </c>
      <c r="G75" t="s">
        <v>2214</v>
      </c>
    </row>
    <row r="76" spans="1:7">
      <c r="A76" t="s">
        <v>2215</v>
      </c>
      <c r="B76" t="s">
        <v>2216</v>
      </c>
      <c r="C76" t="s">
        <v>2205</v>
      </c>
      <c r="D76" t="s">
        <v>2217</v>
      </c>
      <c r="E76" t="s">
        <v>1263</v>
      </c>
      <c r="F76" t="s">
        <v>1263</v>
      </c>
      <c r="G76" t="s">
        <v>2218</v>
      </c>
    </row>
    <row r="77" spans="1:7">
      <c r="A77" t="s">
        <v>2219</v>
      </c>
      <c r="B77" t="s">
        <v>2220</v>
      </c>
      <c r="C77" t="s">
        <v>2205</v>
      </c>
      <c r="D77" t="s">
        <v>2221</v>
      </c>
      <c r="E77" t="s">
        <v>1264</v>
      </c>
      <c r="F77" t="s">
        <v>1263</v>
      </c>
      <c r="G77" t="s">
        <v>2222</v>
      </c>
    </row>
    <row r="78" spans="1:7">
      <c r="A78" t="s">
        <v>2223</v>
      </c>
      <c r="B78" t="s">
        <v>2224</v>
      </c>
      <c r="C78" t="s">
        <v>2205</v>
      </c>
      <c r="D78" t="s">
        <v>1984</v>
      </c>
      <c r="E78" t="s">
        <v>1263</v>
      </c>
      <c r="F78" t="s">
        <v>1263</v>
      </c>
      <c r="G78" t="s">
        <v>2225</v>
      </c>
    </row>
    <row r="79" spans="1:7">
      <c r="A79" t="s">
        <v>2226</v>
      </c>
      <c r="B79" t="s">
        <v>2227</v>
      </c>
      <c r="C79" t="s">
        <v>2228</v>
      </c>
      <c r="D79" t="s">
        <v>2229</v>
      </c>
      <c r="E79" t="s">
        <v>1264</v>
      </c>
      <c r="F79" t="s">
        <v>1263</v>
      </c>
      <c r="G79" t="s">
        <v>2230</v>
      </c>
    </row>
    <row r="80" spans="1:7">
      <c r="A80" t="s">
        <v>2231</v>
      </c>
      <c r="B80" t="s">
        <v>2232</v>
      </c>
      <c r="C80" t="s">
        <v>2233</v>
      </c>
      <c r="D80" t="s">
        <v>1984</v>
      </c>
      <c r="E80" t="s">
        <v>1263</v>
      </c>
      <c r="F80" t="s">
        <v>1263</v>
      </c>
      <c r="G80" t="s">
        <v>2234</v>
      </c>
    </row>
    <row r="81" spans="1:7">
      <c r="A81" t="s">
        <v>2235</v>
      </c>
      <c r="B81" t="s">
        <v>2236</v>
      </c>
      <c r="C81" t="s">
        <v>2205</v>
      </c>
      <c r="D81" t="s">
        <v>2185</v>
      </c>
      <c r="E81" t="s">
        <v>1264</v>
      </c>
      <c r="F81" t="s">
        <v>1264</v>
      </c>
      <c r="G81" t="s">
        <v>2237</v>
      </c>
    </row>
    <row r="82" spans="1:7">
      <c r="A82" t="s">
        <v>2238</v>
      </c>
      <c r="B82" t="s">
        <v>2239</v>
      </c>
      <c r="C82" t="s">
        <v>2205</v>
      </c>
      <c r="D82" t="s">
        <v>2119</v>
      </c>
      <c r="E82" t="s">
        <v>1263</v>
      </c>
      <c r="F82" t="s">
        <v>1263</v>
      </c>
      <c r="G82" t="s">
        <v>2240</v>
      </c>
    </row>
    <row r="83" spans="1:7">
      <c r="A83" t="s">
        <v>2241</v>
      </c>
      <c r="B83" t="s">
        <v>2242</v>
      </c>
      <c r="C83" t="s">
        <v>2205</v>
      </c>
      <c r="D83" t="s">
        <v>2011</v>
      </c>
      <c r="E83" t="s">
        <v>1263</v>
      </c>
      <c r="F83" t="s">
        <v>1264</v>
      </c>
      <c r="G83" t="s">
        <v>2243</v>
      </c>
    </row>
    <row r="84" spans="1:7">
      <c r="A84" t="s">
        <v>2244</v>
      </c>
      <c r="B84" t="s">
        <v>2245</v>
      </c>
      <c r="C84" t="s">
        <v>2205</v>
      </c>
      <c r="D84" t="s">
        <v>2246</v>
      </c>
      <c r="E84" t="s">
        <v>1263</v>
      </c>
      <c r="F84" t="s">
        <v>1263</v>
      </c>
      <c r="G84" t="s">
        <v>2247</v>
      </c>
    </row>
    <row r="85" spans="1:7">
      <c r="A85" t="s">
        <v>2248</v>
      </c>
      <c r="B85" t="s">
        <v>2249</v>
      </c>
      <c r="C85" t="s">
        <v>2250</v>
      </c>
      <c r="D85" t="s">
        <v>2007</v>
      </c>
      <c r="E85" t="s">
        <v>1264</v>
      </c>
      <c r="F85" t="s">
        <v>1263</v>
      </c>
      <c r="G85" t="s">
        <v>2251</v>
      </c>
    </row>
    <row r="86" spans="1:7">
      <c r="A86" t="s">
        <v>2252</v>
      </c>
      <c r="B86" t="s">
        <v>2253</v>
      </c>
      <c r="C86" t="s">
        <v>2205</v>
      </c>
      <c r="D86" t="s">
        <v>1991</v>
      </c>
      <c r="E86" t="s">
        <v>1264</v>
      </c>
      <c r="F86" t="s">
        <v>1263</v>
      </c>
      <c r="G86" t="s">
        <v>2254</v>
      </c>
    </row>
    <row r="87" spans="1:7">
      <c r="A87" t="s">
        <v>2255</v>
      </c>
      <c r="B87" t="s">
        <v>2256</v>
      </c>
      <c r="C87" t="s">
        <v>2205</v>
      </c>
      <c r="D87" t="s">
        <v>1991</v>
      </c>
      <c r="E87" t="s">
        <v>1264</v>
      </c>
      <c r="F87" t="s">
        <v>1263</v>
      </c>
      <c r="G87" t="s">
        <v>2257</v>
      </c>
    </row>
    <row r="88" spans="1:7">
      <c r="A88" t="s">
        <v>2258</v>
      </c>
      <c r="B88" t="s">
        <v>2259</v>
      </c>
      <c r="C88" t="s">
        <v>2205</v>
      </c>
      <c r="D88" t="s">
        <v>2260</v>
      </c>
      <c r="E88" t="s">
        <v>1263</v>
      </c>
      <c r="F88" t="s">
        <v>1263</v>
      </c>
      <c r="G88" t="s">
        <v>2261</v>
      </c>
    </row>
    <row r="89" spans="1:7">
      <c r="A89" t="s">
        <v>2262</v>
      </c>
      <c r="B89" t="s">
        <v>2263</v>
      </c>
      <c r="C89" t="s">
        <v>2205</v>
      </c>
      <c r="D89" t="s">
        <v>2144</v>
      </c>
      <c r="E89" t="s">
        <v>1264</v>
      </c>
      <c r="F89" t="s">
        <v>1263</v>
      </c>
      <c r="G89" t="s">
        <v>2264</v>
      </c>
    </row>
    <row r="90" spans="1:7">
      <c r="A90" t="s">
        <v>2265</v>
      </c>
      <c r="B90" t="s">
        <v>2266</v>
      </c>
      <c r="C90" t="s">
        <v>2205</v>
      </c>
      <c r="D90" t="s">
        <v>2267</v>
      </c>
      <c r="E90" t="s">
        <v>1264</v>
      </c>
      <c r="F90" t="s">
        <v>1263</v>
      </c>
      <c r="G90" t="s">
        <v>2268</v>
      </c>
    </row>
    <row r="91" spans="1:7">
      <c r="A91" t="s">
        <v>2269</v>
      </c>
      <c r="B91" t="s">
        <v>2270</v>
      </c>
      <c r="C91" t="s">
        <v>2205</v>
      </c>
      <c r="D91" t="s">
        <v>2271</v>
      </c>
      <c r="E91" t="s">
        <v>1264</v>
      </c>
      <c r="F91" t="s">
        <v>1263</v>
      </c>
      <c r="G91" t="s">
        <v>2272</v>
      </c>
    </row>
    <row r="92" spans="1:7">
      <c r="A92" t="s">
        <v>2273</v>
      </c>
      <c r="B92" t="s">
        <v>2274</v>
      </c>
      <c r="C92" t="s">
        <v>2205</v>
      </c>
      <c r="D92" t="s">
        <v>1975</v>
      </c>
      <c r="E92" t="s">
        <v>1264</v>
      </c>
      <c r="F92" t="s">
        <v>1264</v>
      </c>
      <c r="G92" t="s">
        <v>2275</v>
      </c>
    </row>
    <row r="93" spans="1:7">
      <c r="A93" t="s">
        <v>2276</v>
      </c>
      <c r="B93" t="s">
        <v>2277</v>
      </c>
      <c r="C93" t="s">
        <v>2205</v>
      </c>
      <c r="D93" t="s">
        <v>2278</v>
      </c>
      <c r="E93" t="s">
        <v>1264</v>
      </c>
      <c r="F93" t="s">
        <v>1264</v>
      </c>
      <c r="G93" t="s">
        <v>2279</v>
      </c>
    </row>
    <row r="94" spans="1:7">
      <c r="A94" t="s">
        <v>2280</v>
      </c>
      <c r="B94" t="s">
        <v>2281</v>
      </c>
      <c r="C94" t="s">
        <v>2205</v>
      </c>
      <c r="D94" t="s">
        <v>1975</v>
      </c>
      <c r="E94" t="s">
        <v>1263</v>
      </c>
      <c r="F94" t="s">
        <v>1264</v>
      </c>
      <c r="G94" t="s">
        <v>2282</v>
      </c>
    </row>
    <row r="95" spans="1:7">
      <c r="A95" t="s">
        <v>2283</v>
      </c>
      <c r="B95" t="s">
        <v>2284</v>
      </c>
      <c r="C95" t="s">
        <v>2285</v>
      </c>
      <c r="D95" t="s">
        <v>2286</v>
      </c>
      <c r="E95" t="s">
        <v>1264</v>
      </c>
      <c r="F95" t="s">
        <v>1264</v>
      </c>
      <c r="G95" t="s">
        <v>2287</v>
      </c>
    </row>
    <row r="96" spans="1:7">
      <c r="A96" t="s">
        <v>2288</v>
      </c>
      <c r="B96" t="s">
        <v>2289</v>
      </c>
      <c r="C96" t="s">
        <v>2290</v>
      </c>
      <c r="D96" t="s">
        <v>2206</v>
      </c>
      <c r="E96" t="s">
        <v>1263</v>
      </c>
      <c r="F96" t="s">
        <v>1264</v>
      </c>
      <c r="G96" t="s">
        <v>2291</v>
      </c>
    </row>
    <row r="97" spans="1:7">
      <c r="A97" t="s">
        <v>2292</v>
      </c>
      <c r="B97" t="s">
        <v>2293</v>
      </c>
      <c r="C97" t="s">
        <v>2285</v>
      </c>
      <c r="D97" t="s">
        <v>1948</v>
      </c>
      <c r="E97" t="s">
        <v>1264</v>
      </c>
      <c r="F97" t="s">
        <v>1263</v>
      </c>
      <c r="G97" t="s">
        <v>2294</v>
      </c>
    </row>
    <row r="100" spans="1:7">
      <c r="A100" t="s">
        <v>2295</v>
      </c>
      <c r="B100" t="s">
        <v>2296</v>
      </c>
      <c r="C100" t="s">
        <v>2290</v>
      </c>
      <c r="D100" t="s">
        <v>2221</v>
      </c>
      <c r="E100" t="s">
        <v>1264</v>
      </c>
      <c r="F100" t="s">
        <v>1263</v>
      </c>
      <c r="G100" t="s">
        <v>2297</v>
      </c>
    </row>
    <row r="101" spans="1:7">
      <c r="A101" t="s">
        <v>2298</v>
      </c>
      <c r="B101" t="s">
        <v>2299</v>
      </c>
      <c r="C101" t="s">
        <v>1983</v>
      </c>
      <c r="D101" t="s">
        <v>2221</v>
      </c>
      <c r="E101" t="s">
        <v>1263</v>
      </c>
      <c r="F101" t="s">
        <v>1263</v>
      </c>
      <c r="G101" t="s">
        <v>2300</v>
      </c>
    </row>
    <row r="102" spans="1:7">
      <c r="A102" t="s">
        <v>2301</v>
      </c>
      <c r="B102" t="s">
        <v>2302</v>
      </c>
      <c r="C102" t="s">
        <v>1983</v>
      </c>
      <c r="D102" t="s">
        <v>1984</v>
      </c>
      <c r="E102" t="s">
        <v>1263</v>
      </c>
      <c r="F102" t="s">
        <v>1263</v>
      </c>
      <c r="G102" t="s">
        <v>2303</v>
      </c>
    </row>
    <row r="103" spans="1:7">
      <c r="A103" t="s">
        <v>2304</v>
      </c>
      <c r="B103" t="s">
        <v>2305</v>
      </c>
      <c r="C103" t="s">
        <v>2306</v>
      </c>
      <c r="D103" t="s">
        <v>1984</v>
      </c>
      <c r="E103" t="s">
        <v>1263</v>
      </c>
      <c r="F103" t="s">
        <v>1263</v>
      </c>
      <c r="G103" t="s">
        <v>2307</v>
      </c>
    </row>
    <row r="104" spans="1:7">
      <c r="A104" t="s">
        <v>2308</v>
      </c>
      <c r="B104" t="s">
        <v>2309</v>
      </c>
      <c r="C104" t="s">
        <v>2306</v>
      </c>
      <c r="D104" t="s">
        <v>1984</v>
      </c>
      <c r="E104" t="s">
        <v>1263</v>
      </c>
      <c r="F104" t="s">
        <v>1263</v>
      </c>
      <c r="G104" t="s">
        <v>2310</v>
      </c>
    </row>
    <row r="105" spans="1:7">
      <c r="A105" t="s">
        <v>2311</v>
      </c>
      <c r="B105" t="s">
        <v>2312</v>
      </c>
      <c r="C105" t="s">
        <v>2290</v>
      </c>
      <c r="D105" t="s">
        <v>2313</v>
      </c>
      <c r="E105" t="s">
        <v>1264</v>
      </c>
      <c r="F105" t="s">
        <v>1263</v>
      </c>
      <c r="G105" t="s">
        <v>2314</v>
      </c>
    </row>
    <row r="106" spans="1:7">
      <c r="A106" t="s">
        <v>2315</v>
      </c>
      <c r="B106" t="s">
        <v>2316</v>
      </c>
      <c r="C106" t="s">
        <v>2290</v>
      </c>
      <c r="D106" t="s">
        <v>2313</v>
      </c>
      <c r="E106" t="s">
        <v>1264</v>
      </c>
      <c r="F106" t="s">
        <v>1263</v>
      </c>
      <c r="G106" t="s">
        <v>2317</v>
      </c>
    </row>
    <row r="107" spans="1:7">
      <c r="A107" t="s">
        <v>2318</v>
      </c>
      <c r="B107" t="s">
        <v>2319</v>
      </c>
      <c r="C107" t="s">
        <v>2290</v>
      </c>
      <c r="D107" t="s">
        <v>2313</v>
      </c>
      <c r="E107" t="s">
        <v>1264</v>
      </c>
      <c r="F107" t="s">
        <v>1264</v>
      </c>
      <c r="G107" t="s">
        <v>2320</v>
      </c>
    </row>
    <row r="108" spans="1:7">
      <c r="A108" t="s">
        <v>2321</v>
      </c>
      <c r="B108" t="s">
        <v>2322</v>
      </c>
      <c r="C108" t="s">
        <v>2323</v>
      </c>
      <c r="D108" t="s">
        <v>1984</v>
      </c>
      <c r="E108" t="s">
        <v>1263</v>
      </c>
      <c r="F108" t="s">
        <v>1263</v>
      </c>
      <c r="G108" t="s">
        <v>2324</v>
      </c>
    </row>
    <row r="109" spans="1:7">
      <c r="A109" t="s">
        <v>2325</v>
      </c>
      <c r="B109" t="s">
        <v>2326</v>
      </c>
      <c r="C109" t="s">
        <v>2327</v>
      </c>
      <c r="D109" t="s">
        <v>2328</v>
      </c>
      <c r="E109" t="s">
        <v>1264</v>
      </c>
      <c r="F109" t="s">
        <v>1263</v>
      </c>
      <c r="G109" t="s">
        <v>2329</v>
      </c>
    </row>
    <row r="110" spans="1:7">
      <c r="A110" t="s">
        <v>2330</v>
      </c>
      <c r="B110" t="s">
        <v>2331</v>
      </c>
      <c r="C110" t="s">
        <v>2327</v>
      </c>
      <c r="D110" t="s">
        <v>2328</v>
      </c>
      <c r="E110" t="s">
        <v>1264</v>
      </c>
      <c r="F110" t="s">
        <v>1263</v>
      </c>
      <c r="G110" t="s">
        <v>2332</v>
      </c>
    </row>
  </sheetData>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7C78D-AEC8-46D6-8852-A491C7840D88}">
  <sheetPr>
    <tabColor rgb="FF7030A0"/>
  </sheetPr>
  <dimension ref="A1:G19"/>
  <sheetViews>
    <sheetView workbookViewId="0">
      <selection activeCell="A20" sqref="A20"/>
    </sheetView>
  </sheetViews>
  <sheetFormatPr defaultRowHeight="14.45"/>
  <cols>
    <col min="1" max="1" width="21.1484375" customWidth="1"/>
    <col min="2" max="2" width="31" customWidth="1"/>
    <col min="3" max="3" width="15" customWidth="1"/>
    <col min="4" max="4" width="9.546875" customWidth="1"/>
    <col min="5" max="6" width="15" customWidth="1"/>
    <col min="7" max="7" width="191.1484375" customWidth="1"/>
  </cols>
  <sheetData>
    <row r="1" spans="1:7">
      <c r="A1" t="s">
        <v>1938</v>
      </c>
      <c r="B1" t="s">
        <v>1939</v>
      </c>
      <c r="C1" t="s">
        <v>1940</v>
      </c>
      <c r="D1" t="s">
        <v>1941</v>
      </c>
      <c r="E1" t="s">
        <v>1942</v>
      </c>
      <c r="F1" t="s">
        <v>1943</v>
      </c>
      <c r="G1" t="s">
        <v>1944</v>
      </c>
    </row>
    <row r="2" spans="1:7">
      <c r="A2" t="s">
        <v>2333</v>
      </c>
      <c r="B2" t="s">
        <v>2334</v>
      </c>
      <c r="C2" t="s">
        <v>2335</v>
      </c>
      <c r="D2" t="s">
        <v>2022</v>
      </c>
      <c r="E2" t="s">
        <v>1263</v>
      </c>
      <c r="F2" t="s">
        <v>1263</v>
      </c>
      <c r="G2" t="s">
        <v>2336</v>
      </c>
    </row>
    <row r="3" spans="1:7">
      <c r="A3" t="s">
        <v>2186</v>
      </c>
      <c r="B3" t="s">
        <v>2337</v>
      </c>
      <c r="C3" t="s">
        <v>2338</v>
      </c>
      <c r="D3" t="s">
        <v>2007</v>
      </c>
      <c r="E3" t="s">
        <v>1264</v>
      </c>
      <c r="F3" t="s">
        <v>1263</v>
      </c>
      <c r="G3" t="s">
        <v>2339</v>
      </c>
    </row>
    <row r="4" spans="1:7">
      <c r="A4" t="s">
        <v>2340</v>
      </c>
      <c r="B4" t="s">
        <v>2341</v>
      </c>
      <c r="C4" t="s">
        <v>2342</v>
      </c>
      <c r="D4" t="s">
        <v>2343</v>
      </c>
      <c r="E4" t="s">
        <v>1263</v>
      </c>
      <c r="F4" t="s">
        <v>1263</v>
      </c>
      <c r="G4" t="s">
        <v>2344</v>
      </c>
    </row>
    <row r="5" spans="1:7">
      <c r="A5" t="s">
        <v>2345</v>
      </c>
      <c r="B5" t="s">
        <v>2346</v>
      </c>
      <c r="C5" t="s">
        <v>2347</v>
      </c>
      <c r="D5" t="s">
        <v>2049</v>
      </c>
      <c r="E5" t="s">
        <v>1264</v>
      </c>
      <c r="F5" t="s">
        <v>1263</v>
      </c>
      <c r="G5" t="s">
        <v>2348</v>
      </c>
    </row>
    <row r="6" spans="1:7">
      <c r="A6" t="s">
        <v>2349</v>
      </c>
      <c r="B6" t="s">
        <v>2350</v>
      </c>
      <c r="C6" t="s">
        <v>2347</v>
      </c>
      <c r="D6" t="s">
        <v>2049</v>
      </c>
      <c r="E6" t="s">
        <v>1264</v>
      </c>
      <c r="F6" t="s">
        <v>1263</v>
      </c>
      <c r="G6" t="s">
        <v>2351</v>
      </c>
    </row>
    <row r="7" spans="1:7">
      <c r="A7" t="s">
        <v>2352</v>
      </c>
      <c r="B7" t="s">
        <v>2353</v>
      </c>
      <c r="C7" t="s">
        <v>2347</v>
      </c>
      <c r="D7" t="s">
        <v>1975</v>
      </c>
      <c r="E7" t="s">
        <v>1264</v>
      </c>
      <c r="F7" t="s">
        <v>1263</v>
      </c>
      <c r="G7" t="s">
        <v>2354</v>
      </c>
    </row>
    <row r="8" spans="1:7">
      <c r="A8" t="s">
        <v>2355</v>
      </c>
      <c r="B8" t="s">
        <v>2356</v>
      </c>
      <c r="C8" t="s">
        <v>2347</v>
      </c>
      <c r="D8" t="s">
        <v>1995</v>
      </c>
      <c r="E8" t="s">
        <v>1264</v>
      </c>
      <c r="F8" t="s">
        <v>1263</v>
      </c>
      <c r="G8" t="s">
        <v>2357</v>
      </c>
    </row>
    <row r="9" spans="1:7">
      <c r="A9" t="s">
        <v>2358</v>
      </c>
      <c r="B9" t="s">
        <v>2359</v>
      </c>
      <c r="C9" t="s">
        <v>2347</v>
      </c>
      <c r="D9" t="s">
        <v>1995</v>
      </c>
      <c r="E9" t="s">
        <v>1264</v>
      </c>
      <c r="F9" t="s">
        <v>1263</v>
      </c>
      <c r="G9" t="s">
        <v>2360</v>
      </c>
    </row>
    <row r="10" spans="1:7">
      <c r="A10" t="s">
        <v>2361</v>
      </c>
      <c r="B10" t="s">
        <v>2362</v>
      </c>
      <c r="C10" t="s">
        <v>2139</v>
      </c>
      <c r="D10" t="s">
        <v>2109</v>
      </c>
      <c r="E10" t="s">
        <v>1263</v>
      </c>
      <c r="F10" t="s">
        <v>1263</v>
      </c>
      <c r="G10" t="s">
        <v>2363</v>
      </c>
    </row>
    <row r="11" spans="1:7">
      <c r="A11" t="s">
        <v>2364</v>
      </c>
      <c r="B11" t="s">
        <v>2365</v>
      </c>
      <c r="C11" t="s">
        <v>2139</v>
      </c>
      <c r="D11" t="s">
        <v>2065</v>
      </c>
      <c r="E11" t="s">
        <v>1263</v>
      </c>
      <c r="F11" t="s">
        <v>1263</v>
      </c>
      <c r="G11" t="s">
        <v>2366</v>
      </c>
    </row>
    <row r="12" spans="1:7">
      <c r="A12" t="s">
        <v>2367</v>
      </c>
      <c r="B12" t="s">
        <v>2368</v>
      </c>
      <c r="C12" t="s">
        <v>2369</v>
      </c>
      <c r="D12" t="s">
        <v>1984</v>
      </c>
      <c r="E12" t="s">
        <v>1263</v>
      </c>
      <c r="F12" t="s">
        <v>1263</v>
      </c>
      <c r="G12" t="s">
        <v>2370</v>
      </c>
    </row>
    <row r="13" spans="1:7">
      <c r="A13" t="s">
        <v>2371</v>
      </c>
      <c r="B13" t="s">
        <v>2372</v>
      </c>
      <c r="C13" t="s">
        <v>2347</v>
      </c>
      <c r="D13" t="s">
        <v>2373</v>
      </c>
      <c r="E13" t="s">
        <v>1264</v>
      </c>
      <c r="F13" t="s">
        <v>1263</v>
      </c>
      <c r="G13" t="s">
        <v>2374</v>
      </c>
    </row>
    <row r="14" spans="1:7">
      <c r="A14" t="s">
        <v>2375</v>
      </c>
      <c r="B14" t="s">
        <v>2376</v>
      </c>
      <c r="C14" t="s">
        <v>2205</v>
      </c>
      <c r="D14" t="s">
        <v>2377</v>
      </c>
      <c r="E14" t="s">
        <v>1263</v>
      </c>
      <c r="F14" t="s">
        <v>1263</v>
      </c>
      <c r="G14" t="s">
        <v>2378</v>
      </c>
    </row>
    <row r="15" spans="1:7">
      <c r="A15" t="s">
        <v>2379</v>
      </c>
      <c r="B15" t="s">
        <v>2380</v>
      </c>
      <c r="C15" t="s">
        <v>2205</v>
      </c>
      <c r="D15" t="s">
        <v>2007</v>
      </c>
      <c r="E15" t="s">
        <v>1263</v>
      </c>
      <c r="F15" t="s">
        <v>1263</v>
      </c>
      <c r="G15" t="s">
        <v>2381</v>
      </c>
    </row>
    <row r="16" spans="1:7">
      <c r="A16" t="s">
        <v>2382</v>
      </c>
      <c r="B16" t="s">
        <v>2383</v>
      </c>
      <c r="C16" t="s">
        <v>2205</v>
      </c>
      <c r="D16" t="s">
        <v>2011</v>
      </c>
      <c r="E16" t="s">
        <v>1263</v>
      </c>
      <c r="F16" t="s">
        <v>1263</v>
      </c>
      <c r="G16" t="s">
        <v>2384</v>
      </c>
    </row>
    <row r="17" spans="1:7">
      <c r="A17" t="s">
        <v>2385</v>
      </c>
      <c r="B17" t="s">
        <v>2386</v>
      </c>
      <c r="C17" t="s">
        <v>2250</v>
      </c>
      <c r="D17" t="s">
        <v>2387</v>
      </c>
      <c r="E17" t="s">
        <v>1263</v>
      </c>
      <c r="F17" t="s">
        <v>1263</v>
      </c>
      <c r="G17" t="s">
        <v>2388</v>
      </c>
    </row>
    <row r="18" spans="1:7" ht="30.05" customHeight="1">
      <c r="A18" t="s">
        <v>2389</v>
      </c>
      <c r="B18" t="s">
        <v>2390</v>
      </c>
      <c r="C18" t="s">
        <v>1983</v>
      </c>
      <c r="D18" t="s">
        <v>2328</v>
      </c>
      <c r="E18" t="s">
        <v>1263</v>
      </c>
      <c r="F18" t="s">
        <v>1264</v>
      </c>
      <c r="G18" s="1" t="s">
        <v>2391</v>
      </c>
    </row>
    <row r="19" spans="1:7">
      <c r="A19" t="s">
        <v>2392</v>
      </c>
      <c r="B19" t="s">
        <v>2393</v>
      </c>
      <c r="C19" t="s">
        <v>1983</v>
      </c>
      <c r="D19" t="s">
        <v>2394</v>
      </c>
      <c r="E19" t="s">
        <v>1263</v>
      </c>
      <c r="F19" t="s">
        <v>1263</v>
      </c>
      <c r="G19" t="s">
        <v>2395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FC81E-A6C3-4B40-96A4-B551038842BF}">
  <sheetPr>
    <tabColor theme="5" tint="-0.249977111117893"/>
  </sheetPr>
  <dimension ref="A1:G22"/>
  <sheetViews>
    <sheetView workbookViewId="0">
      <selection activeCell="A23" sqref="A23"/>
    </sheetView>
  </sheetViews>
  <sheetFormatPr defaultRowHeight="14.45"/>
  <cols>
    <col min="1" max="1" width="12.84765625" bestFit="1" customWidth="1"/>
    <col min="2" max="2" width="35.546875" customWidth="1"/>
    <col min="3" max="3" width="11.84765625" customWidth="1"/>
    <col min="5" max="5" width="14.546875" bestFit="1" customWidth="1"/>
    <col min="6" max="6" width="12.84765625" customWidth="1"/>
    <col min="7" max="7" width="112.1484375" customWidth="1"/>
  </cols>
  <sheetData>
    <row r="1" spans="1:7">
      <c r="A1" t="s">
        <v>1938</v>
      </c>
      <c r="B1" t="s">
        <v>1939</v>
      </c>
      <c r="C1" t="s">
        <v>1940</v>
      </c>
      <c r="D1" t="s">
        <v>1941</v>
      </c>
      <c r="E1" t="s">
        <v>1942</v>
      </c>
      <c r="F1" t="s">
        <v>1943</v>
      </c>
      <c r="G1" t="s">
        <v>1944</v>
      </c>
    </row>
    <row r="2" spans="1:7">
      <c r="A2" t="s">
        <v>2396</v>
      </c>
      <c r="B2" t="s">
        <v>2397</v>
      </c>
      <c r="C2" t="s">
        <v>2369</v>
      </c>
      <c r="D2" t="s">
        <v>2398</v>
      </c>
      <c r="E2" t="s">
        <v>1263</v>
      </c>
      <c r="F2" t="s">
        <v>1263</v>
      </c>
      <c r="G2" t="s">
        <v>2399</v>
      </c>
    </row>
    <row r="3" spans="1:7">
      <c r="A3" t="s">
        <v>2400</v>
      </c>
      <c r="B3" t="s">
        <v>2401</v>
      </c>
      <c r="C3" t="s">
        <v>1966</v>
      </c>
      <c r="D3" t="s">
        <v>1948</v>
      </c>
      <c r="E3" t="s">
        <v>1263</v>
      </c>
      <c r="F3" t="s">
        <v>1263</v>
      </c>
      <c r="G3" t="s">
        <v>2402</v>
      </c>
    </row>
    <row r="4" spans="1:7">
      <c r="A4" t="s">
        <v>2403</v>
      </c>
      <c r="B4" t="s">
        <v>2404</v>
      </c>
      <c r="C4" t="s">
        <v>1961</v>
      </c>
      <c r="D4" t="s">
        <v>2405</v>
      </c>
      <c r="E4" t="s">
        <v>1264</v>
      </c>
      <c r="F4" t="s">
        <v>1263</v>
      </c>
      <c r="G4" t="s">
        <v>2406</v>
      </c>
    </row>
    <row r="5" spans="1:7">
      <c r="A5" t="s">
        <v>2407</v>
      </c>
      <c r="B5" t="s">
        <v>2408</v>
      </c>
      <c r="C5" t="s">
        <v>1961</v>
      </c>
      <c r="D5" t="s">
        <v>2267</v>
      </c>
      <c r="E5" t="s">
        <v>1264</v>
      </c>
      <c r="F5" t="s">
        <v>1263</v>
      </c>
      <c r="G5" t="s">
        <v>2409</v>
      </c>
    </row>
    <row r="6" spans="1:7">
      <c r="A6" t="s">
        <v>2410</v>
      </c>
      <c r="B6" t="s">
        <v>2411</v>
      </c>
      <c r="C6" t="s">
        <v>2044</v>
      </c>
      <c r="D6" t="s">
        <v>1995</v>
      </c>
      <c r="E6" t="s">
        <v>1264</v>
      </c>
      <c r="F6" t="s">
        <v>1263</v>
      </c>
      <c r="G6" t="s">
        <v>2412</v>
      </c>
    </row>
    <row r="7" spans="1:7">
      <c r="A7" t="s">
        <v>2413</v>
      </c>
      <c r="B7" t="s">
        <v>2414</v>
      </c>
      <c r="C7" t="s">
        <v>2044</v>
      </c>
      <c r="D7" t="s">
        <v>2065</v>
      </c>
      <c r="E7" t="s">
        <v>1264</v>
      </c>
      <c r="F7" t="s">
        <v>1263</v>
      </c>
      <c r="G7" t="s">
        <v>2415</v>
      </c>
    </row>
    <row r="8" spans="1:7">
      <c r="A8" t="s">
        <v>2416</v>
      </c>
      <c r="B8" t="s">
        <v>2417</v>
      </c>
      <c r="C8" t="s">
        <v>2044</v>
      </c>
      <c r="D8" t="s">
        <v>2418</v>
      </c>
      <c r="E8" t="s">
        <v>1264</v>
      </c>
      <c r="F8" t="s">
        <v>1263</v>
      </c>
      <c r="G8" t="s">
        <v>2419</v>
      </c>
    </row>
    <row r="9" spans="1:7">
      <c r="A9" t="s">
        <v>2420</v>
      </c>
      <c r="B9" t="s">
        <v>2421</v>
      </c>
      <c r="C9" t="s">
        <v>2044</v>
      </c>
      <c r="D9" t="s">
        <v>2011</v>
      </c>
      <c r="E9" t="s">
        <v>1264</v>
      </c>
      <c r="F9" t="s">
        <v>1263</v>
      </c>
      <c r="G9" t="s">
        <v>2422</v>
      </c>
    </row>
    <row r="10" spans="1:7">
      <c r="A10" t="s">
        <v>2423</v>
      </c>
      <c r="B10" t="s">
        <v>2424</v>
      </c>
      <c r="C10" t="s">
        <v>2425</v>
      </c>
      <c r="D10" t="s">
        <v>2192</v>
      </c>
      <c r="E10" t="s">
        <v>1264</v>
      </c>
      <c r="F10" t="s">
        <v>1263</v>
      </c>
      <c r="G10" t="s">
        <v>2426</v>
      </c>
    </row>
    <row r="11" spans="1:7">
      <c r="A11" t="s">
        <v>2427</v>
      </c>
      <c r="B11" t="s">
        <v>2428</v>
      </c>
      <c r="C11" t="s">
        <v>2044</v>
      </c>
      <c r="D11" t="s">
        <v>2109</v>
      </c>
      <c r="E11" t="s">
        <v>1264</v>
      </c>
      <c r="F11" t="s">
        <v>1263</v>
      </c>
      <c r="G11" t="s">
        <v>2399</v>
      </c>
    </row>
    <row r="12" spans="1:7">
      <c r="A12" t="s">
        <v>2429</v>
      </c>
      <c r="B12" t="s">
        <v>2430</v>
      </c>
      <c r="C12" t="s">
        <v>2044</v>
      </c>
      <c r="D12" t="s">
        <v>1984</v>
      </c>
      <c r="E12" t="s">
        <v>2040</v>
      </c>
      <c r="F12" t="s">
        <v>1263</v>
      </c>
      <c r="G12" t="s">
        <v>2431</v>
      </c>
    </row>
    <row r="13" spans="1:7">
      <c r="A13" t="s">
        <v>2432</v>
      </c>
      <c r="B13" t="s">
        <v>2433</v>
      </c>
      <c r="C13" t="s">
        <v>2434</v>
      </c>
      <c r="D13" t="s">
        <v>1962</v>
      </c>
      <c r="E13" t="s">
        <v>1264</v>
      </c>
      <c r="F13" t="s">
        <v>1263</v>
      </c>
      <c r="G13" t="s">
        <v>2435</v>
      </c>
    </row>
    <row r="14" spans="1:7">
      <c r="A14" t="s">
        <v>2436</v>
      </c>
      <c r="B14" t="s">
        <v>2437</v>
      </c>
      <c r="C14" t="s">
        <v>2434</v>
      </c>
      <c r="D14" t="s">
        <v>2022</v>
      </c>
      <c r="E14" t="s">
        <v>1264</v>
      </c>
      <c r="F14" t="s">
        <v>1263</v>
      </c>
      <c r="G14" t="s">
        <v>2438</v>
      </c>
    </row>
    <row r="15" spans="1:7">
      <c r="A15" t="s">
        <v>2439</v>
      </c>
      <c r="B15" t="s">
        <v>2440</v>
      </c>
      <c r="C15" t="s">
        <v>2026</v>
      </c>
      <c r="D15" t="s">
        <v>1991</v>
      </c>
      <c r="E15" t="s">
        <v>1264</v>
      </c>
      <c r="F15" t="s">
        <v>1263</v>
      </c>
      <c r="G15" t="s">
        <v>2441</v>
      </c>
    </row>
    <row r="16" spans="1:7">
      <c r="A16" t="s">
        <v>2442</v>
      </c>
      <c r="B16" t="s">
        <v>2443</v>
      </c>
      <c r="C16" t="s">
        <v>2205</v>
      </c>
      <c r="D16" t="s">
        <v>2267</v>
      </c>
      <c r="E16" t="s">
        <v>1263</v>
      </c>
      <c r="F16" t="s">
        <v>1263</v>
      </c>
      <c r="G16" t="s">
        <v>2444</v>
      </c>
    </row>
    <row r="17" spans="1:7">
      <c r="A17" t="s">
        <v>2445</v>
      </c>
      <c r="B17" t="s">
        <v>2446</v>
      </c>
      <c r="C17" t="s">
        <v>2205</v>
      </c>
      <c r="D17" t="s">
        <v>1948</v>
      </c>
      <c r="E17" t="s">
        <v>1263</v>
      </c>
      <c r="F17" t="s">
        <v>1263</v>
      </c>
      <c r="G17" t="s">
        <v>2447</v>
      </c>
    </row>
    <row r="18" spans="1:7">
      <c r="A18" t="s">
        <v>2448</v>
      </c>
      <c r="B18" t="s">
        <v>2449</v>
      </c>
      <c r="C18" t="s">
        <v>2205</v>
      </c>
      <c r="D18" t="s">
        <v>1948</v>
      </c>
      <c r="E18" t="s">
        <v>1263</v>
      </c>
      <c r="F18" t="s">
        <v>1263</v>
      </c>
      <c r="G18" t="s">
        <v>2450</v>
      </c>
    </row>
    <row r="19" spans="1:7">
      <c r="A19" t="s">
        <v>2451</v>
      </c>
      <c r="B19" t="s">
        <v>2452</v>
      </c>
      <c r="C19" t="s">
        <v>2453</v>
      </c>
      <c r="D19" t="s">
        <v>1948</v>
      </c>
      <c r="E19" t="s">
        <v>1263</v>
      </c>
      <c r="F19" t="s">
        <v>1263</v>
      </c>
      <c r="G19" t="s">
        <v>2454</v>
      </c>
    </row>
    <row r="20" spans="1:7">
      <c r="A20" t="s">
        <v>2455</v>
      </c>
      <c r="B20" t="s">
        <v>2456</v>
      </c>
      <c r="C20" t="s">
        <v>1961</v>
      </c>
      <c r="D20" t="s">
        <v>2457</v>
      </c>
      <c r="E20" t="s">
        <v>1264</v>
      </c>
      <c r="F20" t="s">
        <v>1263</v>
      </c>
      <c r="G20" t="s">
        <v>2458</v>
      </c>
    </row>
    <row r="21" spans="1:7">
      <c r="A21" t="s">
        <v>2459</v>
      </c>
      <c r="B21" t="s">
        <v>2460</v>
      </c>
      <c r="C21" t="s">
        <v>1983</v>
      </c>
      <c r="D21" t="s">
        <v>2461</v>
      </c>
      <c r="E21" t="s">
        <v>1263</v>
      </c>
      <c r="F21" t="s">
        <v>1263</v>
      </c>
      <c r="G21" t="s">
        <v>2462</v>
      </c>
    </row>
    <row r="22" spans="1:7">
      <c r="A22" t="s">
        <v>2463</v>
      </c>
      <c r="B22" t="s">
        <v>2464</v>
      </c>
      <c r="C22" t="s">
        <v>1983</v>
      </c>
      <c r="D22" t="s">
        <v>2461</v>
      </c>
      <c r="E22" t="s">
        <v>1263</v>
      </c>
      <c r="F22" t="s">
        <v>1263</v>
      </c>
      <c r="G22" t="s">
        <v>2465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E6825-6AE2-4D37-A44B-BC5FEC6AF943}">
  <sheetPr>
    <tabColor theme="9" tint="-0.249977111117893"/>
  </sheetPr>
  <dimension ref="D7:D49"/>
  <sheetViews>
    <sheetView topLeftCell="A31" workbookViewId="0">
      <selection activeCell="A59" sqref="A59"/>
    </sheetView>
  </sheetViews>
  <sheetFormatPr defaultRowHeight="14.45"/>
  <cols>
    <col min="1" max="1" width="12.84765625" bestFit="1" customWidth="1"/>
    <col min="2" max="2" width="33.75" customWidth="1"/>
    <col min="6" max="6" width="12.546875" bestFit="1" customWidth="1"/>
    <col min="7" max="7" width="164.546875" bestFit="1" customWidth="1"/>
  </cols>
  <sheetData>
    <row r="7" spans="4:4">
      <c r="D7" t="s">
        <v>1991</v>
      </c>
    </row>
    <row r="8" spans="4:4">
      <c r="D8" t="s">
        <v>1991</v>
      </c>
    </row>
    <row r="9" spans="4:4">
      <c r="D9" t="s">
        <v>1991</v>
      </c>
    </row>
    <row r="10" spans="4:4">
      <c r="D10" t="s">
        <v>1991</v>
      </c>
    </row>
    <row r="11" spans="4:4">
      <c r="D11" t="s">
        <v>1991</v>
      </c>
    </row>
    <row r="12" spans="4:4">
      <c r="D12" t="s">
        <v>1991</v>
      </c>
    </row>
    <row r="20" spans="4:4">
      <c r="D20" t="s">
        <v>2119</v>
      </c>
    </row>
    <row r="21" spans="4:4">
      <c r="D21" t="s">
        <v>1975</v>
      </c>
    </row>
    <row r="22" spans="4:4">
      <c r="D22" t="s">
        <v>2457</v>
      </c>
    </row>
    <row r="23" spans="4:4">
      <c r="D23" t="s">
        <v>1984</v>
      </c>
    </row>
    <row r="27" spans="4:4">
      <c r="D27" t="s">
        <v>2466</v>
      </c>
    </row>
    <row r="29" spans="4:4">
      <c r="D29" t="s">
        <v>2065</v>
      </c>
    </row>
    <row r="32" spans="4:4">
      <c r="D32" t="s">
        <v>1984</v>
      </c>
    </row>
    <row r="37" spans="4:4">
      <c r="D37" t="s">
        <v>2088</v>
      </c>
    </row>
    <row r="41" spans="4:4">
      <c r="D41" t="s">
        <v>2221</v>
      </c>
    </row>
    <row r="42" spans="4:4">
      <c r="D42" t="s">
        <v>2011</v>
      </c>
    </row>
    <row r="43" spans="4:4">
      <c r="D43" t="s">
        <v>1995</v>
      </c>
    </row>
    <row r="46" spans="4:4">
      <c r="D46" t="s">
        <v>1995</v>
      </c>
    </row>
    <row r="48" spans="4:4">
      <c r="D48" t="s">
        <v>1995</v>
      </c>
    </row>
    <row r="49" spans="4:4">
      <c r="D49" t="s">
        <v>2007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8569F-85B6-4CBF-93A1-4B0F19D74081}">
  <sheetPr>
    <tabColor theme="7" tint="0.39997558519241921"/>
  </sheetPr>
  <dimension ref="A1:G7"/>
  <sheetViews>
    <sheetView workbookViewId="0">
      <selection activeCell="A8" sqref="A8"/>
    </sheetView>
  </sheetViews>
  <sheetFormatPr defaultRowHeight="14.45"/>
  <cols>
    <col min="2" max="2" width="34.25" customWidth="1"/>
    <col min="3" max="3" width="18.1484375" customWidth="1"/>
    <col min="4" max="4" width="13.1484375" customWidth="1"/>
    <col min="5" max="5" width="19.75" customWidth="1"/>
    <col min="6" max="6" width="36.84765625" customWidth="1"/>
    <col min="7" max="7" width="126.75" customWidth="1"/>
  </cols>
  <sheetData>
    <row r="1" spans="1:7">
      <c r="A1" t="s">
        <v>1938</v>
      </c>
      <c r="B1" t="s">
        <v>1939</v>
      </c>
      <c r="C1" t="s">
        <v>1940</v>
      </c>
      <c r="D1" t="s">
        <v>1941</v>
      </c>
      <c r="E1" t="s">
        <v>1942</v>
      </c>
      <c r="F1" t="s">
        <v>1943</v>
      </c>
      <c r="G1" t="s">
        <v>1944</v>
      </c>
    </row>
    <row r="2" spans="1:7">
      <c r="D2" t="s">
        <v>1995</v>
      </c>
    </row>
    <row r="4" spans="1:7">
      <c r="A4" t="str">
        <f>'[6]Cows Milk Cheese'!A17</f>
        <v>SMOK001</v>
      </c>
      <c r="B4" t="str">
        <f>'[6]Cows Milk Cheese'!B17</f>
        <v>Lancashire Smoked</v>
      </c>
      <c r="C4" t="str">
        <f>'[6]Cows Milk Cheese'!C17</f>
        <v>Lancashire</v>
      </c>
      <c r="D4" t="s">
        <v>2011</v>
      </c>
      <c r="E4" t="str">
        <f>'[6]Cows Milk Cheese'!E17</f>
        <v>Y</v>
      </c>
      <c r="F4" t="str">
        <f>'[6]Cows Milk Cheese'!F17</f>
        <v>N</v>
      </c>
      <c r="G4" t="str">
        <f>'[6]Cows Milk Cheese'!G17</f>
        <v>Traditional lancashire smoked</v>
      </c>
    </row>
    <row r="5" spans="1:7">
      <c r="D5" t="s">
        <v>2069</v>
      </c>
    </row>
    <row r="6" spans="1:7">
      <c r="D6" t="s">
        <v>2065</v>
      </c>
    </row>
    <row r="7" spans="1:7">
      <c r="D7" t="s">
        <v>1984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5DAB4-7911-44C1-B9AC-69609D6510F1}">
  <sheetPr>
    <tabColor theme="8" tint="-0.499984740745262"/>
  </sheetPr>
  <dimension ref="A5:G24"/>
  <sheetViews>
    <sheetView workbookViewId="0">
      <selection activeCell="E29" sqref="E29"/>
    </sheetView>
  </sheetViews>
  <sheetFormatPr defaultRowHeight="14.45"/>
  <cols>
    <col min="1" max="1" width="12.25" customWidth="1"/>
    <col min="2" max="2" width="21.546875" customWidth="1"/>
    <col min="3" max="3" width="14.75" customWidth="1"/>
    <col min="4" max="4" width="11.1484375" customWidth="1"/>
    <col min="5" max="5" width="16.75" customWidth="1"/>
    <col min="6" max="6" width="17.1484375" customWidth="1"/>
    <col min="7" max="7" width="229.25" bestFit="1" customWidth="1"/>
  </cols>
  <sheetData>
    <row r="5" spans="4:4">
      <c r="D5" t="s">
        <v>2049</v>
      </c>
    </row>
    <row r="6" spans="4:4">
      <c r="D6" t="s">
        <v>2049</v>
      </c>
    </row>
    <row r="7" spans="4:4">
      <c r="D7" t="s">
        <v>2049</v>
      </c>
    </row>
    <row r="8" spans="4:4">
      <c r="D8" t="s">
        <v>2065</v>
      </c>
    </row>
    <row r="9" spans="4:4">
      <c r="D9" t="s">
        <v>1991</v>
      </c>
    </row>
    <row r="11" spans="4:4">
      <c r="D11" t="s">
        <v>2065</v>
      </c>
    </row>
    <row r="13" spans="4:4">
      <c r="D13" t="s">
        <v>2192</v>
      </c>
    </row>
    <row r="14" spans="4:4">
      <c r="D14" t="s">
        <v>2007</v>
      </c>
    </row>
    <row r="17" spans="1:7">
      <c r="D17" t="s">
        <v>2007</v>
      </c>
    </row>
    <row r="18" spans="1:7">
      <c r="D18" t="s">
        <v>2011</v>
      </c>
    </row>
    <row r="19" spans="1:7">
      <c r="D19" t="s">
        <v>1991</v>
      </c>
    </row>
    <row r="20" spans="1:7">
      <c r="D20" t="s">
        <v>1991</v>
      </c>
    </row>
    <row r="22" spans="1:7">
      <c r="A22" t="s">
        <v>2133</v>
      </c>
      <c r="B22" t="s">
        <v>2134</v>
      </c>
      <c r="C22" t="s">
        <v>2453</v>
      </c>
      <c r="D22" t="s">
        <v>2135</v>
      </c>
      <c r="E22" t="s">
        <v>1264</v>
      </c>
      <c r="F22" t="s">
        <v>1263</v>
      </c>
      <c r="G22" t="s">
        <v>2467</v>
      </c>
    </row>
    <row r="23" spans="1:7">
      <c r="A23" t="s">
        <v>2468</v>
      </c>
      <c r="B23" t="s">
        <v>2469</v>
      </c>
      <c r="C23" t="s">
        <v>2470</v>
      </c>
      <c r="D23" t="s">
        <v>1984</v>
      </c>
      <c r="E23" t="s">
        <v>1264</v>
      </c>
      <c r="F23" t="s">
        <v>1263</v>
      </c>
      <c r="G23" t="s">
        <v>2471</v>
      </c>
    </row>
    <row r="24" spans="1:7">
      <c r="D24" t="s">
        <v>2049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BFDAF-8491-431E-B28B-C661546BE0CD}">
  <sheetPr>
    <tabColor rgb="FFC00000"/>
  </sheetPr>
  <dimension ref="A1:G110"/>
  <sheetViews>
    <sheetView topLeftCell="A97" workbookViewId="0">
      <selection activeCell="G110" sqref="G110"/>
    </sheetView>
  </sheetViews>
  <sheetFormatPr defaultRowHeight="14.45"/>
  <cols>
    <col min="1" max="1" width="17.1484375" customWidth="1"/>
    <col min="2" max="2" width="35" customWidth="1"/>
    <col min="3" max="3" width="20.84765625" customWidth="1"/>
    <col min="4" max="4" width="12.1484375" customWidth="1"/>
    <col min="5" max="5" width="19.1484375" customWidth="1"/>
    <col min="6" max="6" width="14.25" customWidth="1"/>
    <col min="7" max="7" width="148" customWidth="1"/>
    <col min="8" max="8" width="18.75" customWidth="1"/>
  </cols>
  <sheetData>
    <row r="1" spans="1:7">
      <c r="A1" t="s">
        <v>1938</v>
      </c>
      <c r="B1" t="s">
        <v>1939</v>
      </c>
      <c r="C1" t="s">
        <v>1940</v>
      </c>
      <c r="D1" t="s">
        <v>1941</v>
      </c>
      <c r="E1" t="s">
        <v>1942</v>
      </c>
      <c r="F1" t="s">
        <v>1943</v>
      </c>
      <c r="G1" t="s">
        <v>1944</v>
      </c>
    </row>
    <row r="2" spans="1:7">
      <c r="A2" t="s">
        <v>1945</v>
      </c>
      <c r="B2" t="s">
        <v>1946</v>
      </c>
      <c r="C2" t="s">
        <v>1947</v>
      </c>
      <c r="D2" t="s">
        <v>1948</v>
      </c>
      <c r="E2" t="s">
        <v>1264</v>
      </c>
      <c r="F2" t="s">
        <v>1263</v>
      </c>
      <c r="G2" t="s">
        <v>1949</v>
      </c>
    </row>
    <row r="3" spans="1:7">
      <c r="A3" t="s">
        <v>1950</v>
      </c>
      <c r="B3" t="s">
        <v>1951</v>
      </c>
      <c r="C3" t="s">
        <v>1947</v>
      </c>
      <c r="D3" t="s">
        <v>1952</v>
      </c>
      <c r="E3" t="s">
        <v>1264</v>
      </c>
      <c r="F3" t="s">
        <v>1263</v>
      </c>
      <c r="G3" t="s">
        <v>1953</v>
      </c>
    </row>
    <row r="4" spans="1:7">
      <c r="A4" t="s">
        <v>1954</v>
      </c>
      <c r="B4" t="s">
        <v>1955</v>
      </c>
      <c r="C4" t="s">
        <v>1956</v>
      </c>
      <c r="D4" t="s">
        <v>1957</v>
      </c>
      <c r="E4" t="s">
        <v>1264</v>
      </c>
      <c r="F4" t="s">
        <v>1263</v>
      </c>
      <c r="G4" t="s">
        <v>1958</v>
      </c>
    </row>
    <row r="5" spans="1:7">
      <c r="A5" t="s">
        <v>1959</v>
      </c>
      <c r="B5" t="s">
        <v>1960</v>
      </c>
      <c r="C5" t="s">
        <v>1961</v>
      </c>
      <c r="D5" t="s">
        <v>1962</v>
      </c>
      <c r="E5" t="s">
        <v>1264</v>
      </c>
      <c r="F5" t="s">
        <v>1263</v>
      </c>
      <c r="G5" t="s">
        <v>1963</v>
      </c>
    </row>
    <row r="6" spans="1:7">
      <c r="A6" t="s">
        <v>1964</v>
      </c>
      <c r="B6" t="s">
        <v>1965</v>
      </c>
      <c r="C6" t="s">
        <v>1966</v>
      </c>
      <c r="D6" t="s">
        <v>1967</v>
      </c>
      <c r="E6" t="s">
        <v>1263</v>
      </c>
      <c r="F6" t="s">
        <v>1263</v>
      </c>
      <c r="G6" t="s">
        <v>1968</v>
      </c>
    </row>
    <row r="7" spans="1:7">
      <c r="A7" t="s">
        <v>1969</v>
      </c>
      <c r="B7" t="s">
        <v>1970</v>
      </c>
      <c r="C7" t="s">
        <v>1966</v>
      </c>
      <c r="D7" t="s">
        <v>1971</v>
      </c>
      <c r="E7" t="s">
        <v>1263</v>
      </c>
      <c r="F7" t="s">
        <v>1263</v>
      </c>
      <c r="G7" t="s">
        <v>1972</v>
      </c>
    </row>
    <row r="8" spans="1:7">
      <c r="A8" t="s">
        <v>1973</v>
      </c>
      <c r="B8" t="s">
        <v>1974</v>
      </c>
      <c r="C8" t="s">
        <v>1961</v>
      </c>
      <c r="D8" t="s">
        <v>1975</v>
      </c>
      <c r="E8" t="s">
        <v>1264</v>
      </c>
      <c r="F8" t="s">
        <v>1263</v>
      </c>
      <c r="G8" t="s">
        <v>1976</v>
      </c>
    </row>
    <row r="9" spans="1:7">
      <c r="A9" t="s">
        <v>1977</v>
      </c>
      <c r="B9" t="s">
        <v>1978</v>
      </c>
      <c r="C9" t="s">
        <v>1961</v>
      </c>
      <c r="D9" t="s">
        <v>1979</v>
      </c>
      <c r="E9" t="s">
        <v>1264</v>
      </c>
      <c r="F9" t="s">
        <v>1263</v>
      </c>
      <c r="G9" t="s">
        <v>1980</v>
      </c>
    </row>
    <row r="10" spans="1:7">
      <c r="A10" t="s">
        <v>1981</v>
      </c>
      <c r="B10" t="s">
        <v>1982</v>
      </c>
      <c r="C10" t="s">
        <v>1983</v>
      </c>
      <c r="D10" t="s">
        <v>1984</v>
      </c>
      <c r="E10" t="s">
        <v>1263</v>
      </c>
      <c r="F10" t="s">
        <v>1263</v>
      </c>
      <c r="G10" t="s">
        <v>1985</v>
      </c>
    </row>
    <row r="11" spans="1:7">
      <c r="A11" t="s">
        <v>1986</v>
      </c>
      <c r="B11" t="s">
        <v>1987</v>
      </c>
      <c r="C11" t="s">
        <v>1983</v>
      </c>
      <c r="D11" t="s">
        <v>1984</v>
      </c>
      <c r="E11" t="s">
        <v>1264</v>
      </c>
      <c r="F11" t="s">
        <v>1264</v>
      </c>
      <c r="G11" t="s">
        <v>1988</v>
      </c>
    </row>
    <row r="12" spans="1:7">
      <c r="A12" t="s">
        <v>1989</v>
      </c>
      <c r="B12" t="s">
        <v>1990</v>
      </c>
      <c r="C12" t="s">
        <v>1961</v>
      </c>
      <c r="D12" t="s">
        <v>1991</v>
      </c>
      <c r="E12" t="s">
        <v>1263</v>
      </c>
      <c r="F12" t="s">
        <v>1264</v>
      </c>
      <c r="G12" t="s">
        <v>1992</v>
      </c>
    </row>
    <row r="13" spans="1:7">
      <c r="A13" t="s">
        <v>1993</v>
      </c>
      <c r="B13" t="s">
        <v>1994</v>
      </c>
      <c r="C13" t="s">
        <v>1961</v>
      </c>
      <c r="D13" t="s">
        <v>1995</v>
      </c>
      <c r="E13" t="s">
        <v>1264</v>
      </c>
      <c r="F13" t="s">
        <v>1263</v>
      </c>
      <c r="G13" t="s">
        <v>1996</v>
      </c>
    </row>
    <row r="14" spans="1:7">
      <c r="A14" t="s">
        <v>1997</v>
      </c>
      <c r="B14" t="s">
        <v>1998</v>
      </c>
      <c r="C14" t="s">
        <v>1961</v>
      </c>
      <c r="D14" t="s">
        <v>1999</v>
      </c>
      <c r="E14" t="s">
        <v>1264</v>
      </c>
      <c r="F14" t="s">
        <v>1263</v>
      </c>
      <c r="G14" t="s">
        <v>2000</v>
      </c>
    </row>
    <row r="15" spans="1:7">
      <c r="A15" t="s">
        <v>2001</v>
      </c>
      <c r="B15" t="s">
        <v>2002</v>
      </c>
      <c r="C15" t="s">
        <v>1961</v>
      </c>
      <c r="D15" t="s">
        <v>1995</v>
      </c>
      <c r="E15" t="s">
        <v>1264</v>
      </c>
      <c r="F15" t="s">
        <v>1263</v>
      </c>
      <c r="G15" t="s">
        <v>2003</v>
      </c>
    </row>
    <row r="16" spans="1:7">
      <c r="A16" t="s">
        <v>2004</v>
      </c>
      <c r="B16" t="s">
        <v>2005</v>
      </c>
      <c r="C16" t="s">
        <v>2006</v>
      </c>
      <c r="D16" t="s">
        <v>2007</v>
      </c>
      <c r="E16" t="s">
        <v>1264</v>
      </c>
      <c r="F16" t="s">
        <v>1263</v>
      </c>
      <c r="G16" t="s">
        <v>2008</v>
      </c>
    </row>
    <row r="17" spans="1:7">
      <c r="A17" t="s">
        <v>2009</v>
      </c>
      <c r="B17" t="s">
        <v>2010</v>
      </c>
      <c r="C17" t="s">
        <v>1961</v>
      </c>
      <c r="D17" t="s">
        <v>2011</v>
      </c>
      <c r="E17" t="s">
        <v>1264</v>
      </c>
      <c r="F17" t="s">
        <v>1263</v>
      </c>
      <c r="G17" t="s">
        <v>2012</v>
      </c>
    </row>
    <row r="18" spans="1:7">
      <c r="A18" t="s">
        <v>2013</v>
      </c>
      <c r="B18" t="s">
        <v>2014</v>
      </c>
      <c r="C18" t="s">
        <v>1961</v>
      </c>
      <c r="D18" t="s">
        <v>1995</v>
      </c>
      <c r="E18" t="s">
        <v>1264</v>
      </c>
      <c r="F18" t="s">
        <v>1263</v>
      </c>
      <c r="G18" t="s">
        <v>2015</v>
      </c>
    </row>
    <row r="19" spans="1:7">
      <c r="A19" t="s">
        <v>2016</v>
      </c>
      <c r="B19" t="s">
        <v>2017</v>
      </c>
      <c r="C19" t="s">
        <v>1961</v>
      </c>
      <c r="D19" t="s">
        <v>2018</v>
      </c>
      <c r="E19" t="s">
        <v>1264</v>
      </c>
      <c r="F19" t="s">
        <v>1263</v>
      </c>
      <c r="G19" t="s">
        <v>2019</v>
      </c>
    </row>
    <row r="20" spans="1:7">
      <c r="A20" t="s">
        <v>2020</v>
      </c>
      <c r="B20" t="s">
        <v>2021</v>
      </c>
      <c r="C20" t="s">
        <v>1961</v>
      </c>
      <c r="D20" t="s">
        <v>2022</v>
      </c>
      <c r="E20" t="s">
        <v>1264</v>
      </c>
      <c r="F20" t="s">
        <v>1263</v>
      </c>
      <c r="G20" t="s">
        <v>2023</v>
      </c>
    </row>
    <row r="21" spans="1:7">
      <c r="A21" t="s">
        <v>2024</v>
      </c>
      <c r="B21" t="s">
        <v>2025</v>
      </c>
      <c r="C21" t="s">
        <v>2026</v>
      </c>
      <c r="D21" t="s">
        <v>1991</v>
      </c>
      <c r="E21" t="s">
        <v>1264</v>
      </c>
      <c r="F21" t="s">
        <v>1263</v>
      </c>
      <c r="G21" t="s">
        <v>2027</v>
      </c>
    </row>
    <row r="22" spans="1:7">
      <c r="A22" t="s">
        <v>2028</v>
      </c>
      <c r="B22" t="s">
        <v>2029</v>
      </c>
      <c r="C22" t="s">
        <v>2026</v>
      </c>
      <c r="D22" t="s">
        <v>2030</v>
      </c>
      <c r="E22" t="s">
        <v>1264</v>
      </c>
      <c r="F22" t="s">
        <v>1263</v>
      </c>
      <c r="G22" t="s">
        <v>2031</v>
      </c>
    </row>
    <row r="23" spans="1:7">
      <c r="A23" t="s">
        <v>2032</v>
      </c>
      <c r="B23" t="s">
        <v>2033</v>
      </c>
      <c r="C23" t="s">
        <v>2026</v>
      </c>
      <c r="D23" t="s">
        <v>1991</v>
      </c>
      <c r="E23" t="s">
        <v>1264</v>
      </c>
      <c r="F23" t="s">
        <v>1263</v>
      </c>
      <c r="G23" t="s">
        <v>2034</v>
      </c>
    </row>
    <row r="24" spans="1:7">
      <c r="A24" t="s">
        <v>2035</v>
      </c>
      <c r="B24" t="s">
        <v>2036</v>
      </c>
      <c r="C24" t="s">
        <v>2026</v>
      </c>
      <c r="D24" t="s">
        <v>1991</v>
      </c>
      <c r="E24" t="s">
        <v>1264</v>
      </c>
      <c r="F24" t="s">
        <v>1263</v>
      </c>
      <c r="G24" t="s">
        <v>2037</v>
      </c>
    </row>
    <row r="25" spans="1:7">
      <c r="A25" t="s">
        <v>2038</v>
      </c>
      <c r="B25" t="s">
        <v>2039</v>
      </c>
      <c r="C25" t="s">
        <v>2026</v>
      </c>
      <c r="D25" t="s">
        <v>1991</v>
      </c>
      <c r="E25" t="s">
        <v>2040</v>
      </c>
      <c r="F25" t="s">
        <v>1263</v>
      </c>
      <c r="G25" t="s">
        <v>2041</v>
      </c>
    </row>
    <row r="26" spans="1:7">
      <c r="A26" t="s">
        <v>2042</v>
      </c>
      <c r="B26" t="s">
        <v>2043</v>
      </c>
      <c r="C26" t="s">
        <v>2044</v>
      </c>
      <c r="D26" t="s">
        <v>2045</v>
      </c>
      <c r="E26" t="s">
        <v>2040</v>
      </c>
      <c r="F26" t="s">
        <v>1263</v>
      </c>
      <c r="G26" t="s">
        <v>2046</v>
      </c>
    </row>
    <row r="27" spans="1:7">
      <c r="A27" t="s">
        <v>2047</v>
      </c>
      <c r="B27" t="s">
        <v>2048</v>
      </c>
      <c r="C27" t="s">
        <v>2044</v>
      </c>
      <c r="D27" t="s">
        <v>2049</v>
      </c>
      <c r="E27" t="s">
        <v>1264</v>
      </c>
      <c r="F27" t="s">
        <v>1263</v>
      </c>
      <c r="G27" t="s">
        <v>2050</v>
      </c>
    </row>
    <row r="28" spans="1:7">
      <c r="A28" t="s">
        <v>2051</v>
      </c>
      <c r="B28" t="s">
        <v>2052</v>
      </c>
      <c r="C28" t="s">
        <v>2044</v>
      </c>
      <c r="D28" t="s">
        <v>2049</v>
      </c>
      <c r="E28" t="s">
        <v>1264</v>
      </c>
      <c r="F28" t="s">
        <v>1263</v>
      </c>
      <c r="G28" t="s">
        <v>2053</v>
      </c>
    </row>
    <row r="29" spans="1:7">
      <c r="A29" t="s">
        <v>2054</v>
      </c>
      <c r="B29" t="s">
        <v>2055</v>
      </c>
      <c r="C29" t="s">
        <v>2044</v>
      </c>
      <c r="D29" t="s">
        <v>1975</v>
      </c>
      <c r="E29" t="s">
        <v>1264</v>
      </c>
      <c r="F29" t="s">
        <v>1263</v>
      </c>
      <c r="G29" t="s">
        <v>2056</v>
      </c>
    </row>
    <row r="30" spans="1:7">
      <c r="A30" t="s">
        <v>2057</v>
      </c>
      <c r="B30" t="s">
        <v>2058</v>
      </c>
      <c r="C30" t="s">
        <v>2044</v>
      </c>
      <c r="D30" t="s">
        <v>1971</v>
      </c>
      <c r="E30" t="s">
        <v>1264</v>
      </c>
      <c r="F30" t="s">
        <v>1263</v>
      </c>
      <c r="G30" t="s">
        <v>2059</v>
      </c>
    </row>
    <row r="31" spans="1:7">
      <c r="A31" t="s">
        <v>2060</v>
      </c>
      <c r="B31" t="s">
        <v>2061</v>
      </c>
      <c r="C31" t="s">
        <v>2044</v>
      </c>
      <c r="D31" t="s">
        <v>1971</v>
      </c>
      <c r="E31" t="s">
        <v>2040</v>
      </c>
      <c r="F31" t="s">
        <v>1263</v>
      </c>
      <c r="G31" t="s">
        <v>2062</v>
      </c>
    </row>
    <row r="32" spans="1:7">
      <c r="A32" t="s">
        <v>2063</v>
      </c>
      <c r="B32" t="s">
        <v>2064</v>
      </c>
      <c r="C32" t="s">
        <v>2044</v>
      </c>
      <c r="D32" t="s">
        <v>2065</v>
      </c>
      <c r="E32" t="s">
        <v>1264</v>
      </c>
      <c r="F32" t="s">
        <v>1263</v>
      </c>
      <c r="G32" t="s">
        <v>2066</v>
      </c>
    </row>
    <row r="33" spans="1:7">
      <c r="A33" t="s">
        <v>2067</v>
      </c>
      <c r="B33" t="s">
        <v>2068</v>
      </c>
      <c r="C33" t="s">
        <v>2044</v>
      </c>
      <c r="D33" t="s">
        <v>2069</v>
      </c>
      <c r="E33" t="s">
        <v>1264</v>
      </c>
      <c r="F33" t="s">
        <v>1263</v>
      </c>
      <c r="G33" t="s">
        <v>2070</v>
      </c>
    </row>
    <row r="34" spans="1:7">
      <c r="A34" t="s">
        <v>2071</v>
      </c>
      <c r="B34" t="s">
        <v>2072</v>
      </c>
      <c r="C34" t="s">
        <v>2044</v>
      </c>
      <c r="D34" t="s">
        <v>2069</v>
      </c>
      <c r="E34" t="s">
        <v>1264</v>
      </c>
      <c r="F34" t="s">
        <v>1263</v>
      </c>
      <c r="G34" t="s">
        <v>2073</v>
      </c>
    </row>
    <row r="35" spans="1:7">
      <c r="A35" t="s">
        <v>2074</v>
      </c>
      <c r="B35" t="s">
        <v>2075</v>
      </c>
      <c r="C35" t="s">
        <v>2044</v>
      </c>
      <c r="D35" t="s">
        <v>2069</v>
      </c>
      <c r="E35" t="s">
        <v>1264</v>
      </c>
      <c r="F35" t="s">
        <v>1263</v>
      </c>
      <c r="G35" t="s">
        <v>2076</v>
      </c>
    </row>
    <row r="36" spans="1:7">
      <c r="A36" t="s">
        <v>2077</v>
      </c>
      <c r="B36" t="s">
        <v>2078</v>
      </c>
      <c r="C36" t="s">
        <v>2044</v>
      </c>
      <c r="D36" t="s">
        <v>1991</v>
      </c>
      <c r="E36" t="s">
        <v>2040</v>
      </c>
      <c r="F36" t="s">
        <v>1263</v>
      </c>
      <c r="G36" t="s">
        <v>2079</v>
      </c>
    </row>
    <row r="37" spans="1:7">
      <c r="A37" t="s">
        <v>2080</v>
      </c>
      <c r="B37" t="s">
        <v>2081</v>
      </c>
      <c r="C37" t="s">
        <v>2044</v>
      </c>
      <c r="D37" t="s">
        <v>1991</v>
      </c>
      <c r="E37" t="s">
        <v>1264</v>
      </c>
      <c r="F37" t="s">
        <v>1263</v>
      </c>
      <c r="G37" t="s">
        <v>2082</v>
      </c>
    </row>
    <row r="38" spans="1:7">
      <c r="A38" t="s">
        <v>2083</v>
      </c>
      <c r="B38" t="s">
        <v>2084</v>
      </c>
      <c r="C38" t="s">
        <v>2044</v>
      </c>
      <c r="D38" t="s">
        <v>2065</v>
      </c>
      <c r="E38" t="s">
        <v>2040</v>
      </c>
      <c r="F38" t="s">
        <v>1263</v>
      </c>
      <c r="G38" t="s">
        <v>2085</v>
      </c>
    </row>
    <row r="39" spans="1:7">
      <c r="A39" t="s">
        <v>2086</v>
      </c>
      <c r="B39" t="s">
        <v>2087</v>
      </c>
      <c r="C39" t="s">
        <v>2044</v>
      </c>
      <c r="D39" t="s">
        <v>2088</v>
      </c>
      <c r="E39" t="s">
        <v>1264</v>
      </c>
      <c r="F39" t="s">
        <v>1263</v>
      </c>
      <c r="G39" t="s">
        <v>2089</v>
      </c>
    </row>
    <row r="40" spans="1:7">
      <c r="A40" t="s">
        <v>2090</v>
      </c>
      <c r="B40" t="s">
        <v>2091</v>
      </c>
      <c r="C40" t="s">
        <v>2044</v>
      </c>
      <c r="D40" t="s">
        <v>1971</v>
      </c>
      <c r="E40" t="s">
        <v>1264</v>
      </c>
      <c r="F40" t="s">
        <v>1263</v>
      </c>
      <c r="G40" t="s">
        <v>2092</v>
      </c>
    </row>
    <row r="41" spans="1:7">
      <c r="A41" t="s">
        <v>2093</v>
      </c>
      <c r="B41" t="s">
        <v>2094</v>
      </c>
      <c r="C41" t="s">
        <v>2044</v>
      </c>
      <c r="D41" t="s">
        <v>1991</v>
      </c>
      <c r="E41" t="s">
        <v>1264</v>
      </c>
      <c r="F41" t="s">
        <v>1263</v>
      </c>
      <c r="G41" t="s">
        <v>2095</v>
      </c>
    </row>
    <row r="42" spans="1:7">
      <c r="A42" t="s">
        <v>2096</v>
      </c>
      <c r="B42" t="s">
        <v>2097</v>
      </c>
      <c r="C42" t="s">
        <v>2044</v>
      </c>
      <c r="D42" t="s">
        <v>1991</v>
      </c>
      <c r="E42" t="s">
        <v>1264</v>
      </c>
      <c r="F42" t="s">
        <v>1263</v>
      </c>
      <c r="G42" t="s">
        <v>2098</v>
      </c>
    </row>
    <row r="43" spans="1:7">
      <c r="A43" t="s">
        <v>2099</v>
      </c>
      <c r="B43" t="s">
        <v>2100</v>
      </c>
      <c r="C43" t="s">
        <v>2044</v>
      </c>
      <c r="D43" t="s">
        <v>1971</v>
      </c>
      <c r="E43" t="s">
        <v>1264</v>
      </c>
      <c r="F43" t="s">
        <v>1263</v>
      </c>
      <c r="G43" t="s">
        <v>2101</v>
      </c>
    </row>
    <row r="44" spans="1:7">
      <c r="A44" t="s">
        <v>2102</v>
      </c>
      <c r="B44" t="s">
        <v>2103</v>
      </c>
      <c r="C44" t="s">
        <v>2044</v>
      </c>
      <c r="D44" t="s">
        <v>2104</v>
      </c>
      <c r="E44" t="s">
        <v>1264</v>
      </c>
      <c r="F44" t="s">
        <v>1263</v>
      </c>
      <c r="G44" t="s">
        <v>2105</v>
      </c>
    </row>
    <row r="45" spans="1:7">
      <c r="A45" t="s">
        <v>2106</v>
      </c>
      <c r="B45" t="s">
        <v>2107</v>
      </c>
      <c r="C45" t="s">
        <v>2108</v>
      </c>
      <c r="D45" t="s">
        <v>2109</v>
      </c>
      <c r="E45" t="s">
        <v>1264</v>
      </c>
      <c r="F45" t="s">
        <v>1263</v>
      </c>
      <c r="G45" t="s">
        <v>2110</v>
      </c>
    </row>
    <row r="46" spans="1:7">
      <c r="A46" t="s">
        <v>2111</v>
      </c>
      <c r="B46" t="s">
        <v>2112</v>
      </c>
      <c r="C46" t="s">
        <v>2113</v>
      </c>
      <c r="D46" t="s">
        <v>2114</v>
      </c>
      <c r="E46" t="s">
        <v>1264</v>
      </c>
      <c r="F46" t="s">
        <v>1263</v>
      </c>
      <c r="G46" t="s">
        <v>2115</v>
      </c>
    </row>
    <row r="47" spans="1:7">
      <c r="A47" t="s">
        <v>2116</v>
      </c>
      <c r="B47" t="s">
        <v>2117</v>
      </c>
      <c r="C47" t="s">
        <v>2118</v>
      </c>
      <c r="D47" t="s">
        <v>2119</v>
      </c>
      <c r="E47" t="s">
        <v>1264</v>
      </c>
      <c r="F47" t="s">
        <v>1264</v>
      </c>
      <c r="G47" t="s">
        <v>2120</v>
      </c>
    </row>
    <row r="48" spans="1:7">
      <c r="A48" t="s">
        <v>2121</v>
      </c>
      <c r="B48" t="s">
        <v>2122</v>
      </c>
      <c r="C48" t="s">
        <v>2118</v>
      </c>
      <c r="D48" t="s">
        <v>1975</v>
      </c>
      <c r="E48" t="s">
        <v>1264</v>
      </c>
      <c r="F48" t="s">
        <v>1264</v>
      </c>
      <c r="G48" t="s">
        <v>2120</v>
      </c>
    </row>
    <row r="49" spans="1:7">
      <c r="A49" t="s">
        <v>2123</v>
      </c>
      <c r="B49" t="s">
        <v>2124</v>
      </c>
      <c r="C49" t="s">
        <v>2118</v>
      </c>
      <c r="D49" t="s">
        <v>1975</v>
      </c>
      <c r="E49" t="s">
        <v>1264</v>
      </c>
      <c r="F49" t="s">
        <v>1263</v>
      </c>
      <c r="G49" t="s">
        <v>2125</v>
      </c>
    </row>
    <row r="50" spans="1:7">
      <c r="A50" t="s">
        <v>2126</v>
      </c>
      <c r="B50" t="s">
        <v>2127</v>
      </c>
      <c r="C50" t="s">
        <v>2128</v>
      </c>
      <c r="D50" t="s">
        <v>1984</v>
      </c>
      <c r="E50" t="s">
        <v>1264</v>
      </c>
      <c r="F50" t="s">
        <v>1263</v>
      </c>
      <c r="G50" t="s">
        <v>2129</v>
      </c>
    </row>
    <row r="51" spans="1:7">
      <c r="A51" t="s">
        <v>2130</v>
      </c>
      <c r="B51" t="s">
        <v>2131</v>
      </c>
      <c r="C51" t="s">
        <v>2118</v>
      </c>
      <c r="D51" t="s">
        <v>1948</v>
      </c>
      <c r="E51" t="s">
        <v>1264</v>
      </c>
      <c r="F51" t="s">
        <v>1263</v>
      </c>
      <c r="G51" t="s">
        <v>2132</v>
      </c>
    </row>
    <row r="52" spans="1:7">
      <c r="A52" t="s">
        <v>2133</v>
      </c>
      <c r="B52" t="s">
        <v>2134</v>
      </c>
      <c r="C52" t="s">
        <v>2118</v>
      </c>
      <c r="D52" t="s">
        <v>2135</v>
      </c>
      <c r="E52" t="s">
        <v>1264</v>
      </c>
      <c r="F52" t="s">
        <v>1263</v>
      </c>
      <c r="G52" t="s">
        <v>2136</v>
      </c>
    </row>
    <row r="53" spans="1:7">
      <c r="A53" t="s">
        <v>2137</v>
      </c>
      <c r="B53" t="s">
        <v>2138</v>
      </c>
      <c r="C53" t="s">
        <v>2139</v>
      </c>
      <c r="D53" t="s">
        <v>2109</v>
      </c>
      <c r="E53" t="s">
        <v>1263</v>
      </c>
      <c r="F53" t="s">
        <v>1263</v>
      </c>
      <c r="G53" t="s">
        <v>2140</v>
      </c>
    </row>
    <row r="54" spans="1:7">
      <c r="A54" t="s">
        <v>2141</v>
      </c>
      <c r="B54" t="s">
        <v>2142</v>
      </c>
      <c r="C54" t="s">
        <v>2143</v>
      </c>
      <c r="D54" t="s">
        <v>2144</v>
      </c>
      <c r="E54" t="s">
        <v>1263</v>
      </c>
      <c r="F54" t="s">
        <v>1263</v>
      </c>
      <c r="G54" t="s">
        <v>2145</v>
      </c>
    </row>
    <row r="55" spans="1:7">
      <c r="A55" t="s">
        <v>2146</v>
      </c>
      <c r="B55" t="s">
        <v>2147</v>
      </c>
      <c r="C55" t="s">
        <v>2143</v>
      </c>
      <c r="D55" t="s">
        <v>2007</v>
      </c>
      <c r="E55" t="s">
        <v>1263</v>
      </c>
      <c r="F55" t="s">
        <v>1264</v>
      </c>
      <c r="G55" t="s">
        <v>2148</v>
      </c>
    </row>
    <row r="56" spans="1:7">
      <c r="A56" t="s">
        <v>2149</v>
      </c>
      <c r="B56" t="s">
        <v>2150</v>
      </c>
      <c r="C56" t="s">
        <v>2026</v>
      </c>
      <c r="D56" t="s">
        <v>2011</v>
      </c>
      <c r="E56" t="s">
        <v>1263</v>
      </c>
      <c r="F56" t="s">
        <v>1264</v>
      </c>
      <c r="G56" t="s">
        <v>2151</v>
      </c>
    </row>
    <row r="57" spans="1:7">
      <c r="A57" t="s">
        <v>2152</v>
      </c>
      <c r="B57" t="s">
        <v>2153</v>
      </c>
      <c r="C57" t="s">
        <v>2143</v>
      </c>
      <c r="D57" t="s">
        <v>2065</v>
      </c>
      <c r="E57" t="s">
        <v>1263</v>
      </c>
      <c r="F57" t="s">
        <v>1263</v>
      </c>
      <c r="G57" t="s">
        <v>2154</v>
      </c>
    </row>
    <row r="58" spans="1:7">
      <c r="A58" t="s">
        <v>2155</v>
      </c>
      <c r="B58" t="s">
        <v>2156</v>
      </c>
      <c r="C58" t="s">
        <v>2143</v>
      </c>
      <c r="D58" t="s">
        <v>2065</v>
      </c>
      <c r="E58" t="s">
        <v>1263</v>
      </c>
      <c r="F58" t="s">
        <v>1263</v>
      </c>
      <c r="G58" t="s">
        <v>2157</v>
      </c>
    </row>
    <row r="59" spans="1:7">
      <c r="A59" t="s">
        <v>2158</v>
      </c>
      <c r="B59" t="s">
        <v>2159</v>
      </c>
      <c r="C59" t="s">
        <v>2143</v>
      </c>
      <c r="D59" t="s">
        <v>2065</v>
      </c>
      <c r="E59" t="s">
        <v>1263</v>
      </c>
      <c r="F59" t="s">
        <v>1263</v>
      </c>
      <c r="G59" t="s">
        <v>2160</v>
      </c>
    </row>
    <row r="60" spans="1:7">
      <c r="A60" t="s">
        <v>2161</v>
      </c>
      <c r="B60" t="s">
        <v>2162</v>
      </c>
      <c r="C60" t="s">
        <v>2143</v>
      </c>
      <c r="D60" t="s">
        <v>1984</v>
      </c>
      <c r="E60" t="s">
        <v>1263</v>
      </c>
      <c r="F60" t="s">
        <v>1263</v>
      </c>
      <c r="G60" t="s">
        <v>2163</v>
      </c>
    </row>
    <row r="61" spans="1:7">
      <c r="A61" t="s">
        <v>2164</v>
      </c>
      <c r="B61" t="s">
        <v>2165</v>
      </c>
      <c r="C61" t="s">
        <v>2166</v>
      </c>
      <c r="D61" t="s">
        <v>2167</v>
      </c>
      <c r="E61" t="s">
        <v>1263</v>
      </c>
      <c r="F61" t="s">
        <v>1263</v>
      </c>
      <c r="G61" t="s">
        <v>2168</v>
      </c>
    </row>
    <row r="62" spans="1:7">
      <c r="A62" t="s">
        <v>2169</v>
      </c>
      <c r="B62" t="s">
        <v>2170</v>
      </c>
      <c r="C62" t="s">
        <v>2166</v>
      </c>
      <c r="D62" t="s">
        <v>2171</v>
      </c>
      <c r="E62" t="s">
        <v>1263</v>
      </c>
      <c r="F62" t="s">
        <v>1263</v>
      </c>
      <c r="G62" t="s">
        <v>2168</v>
      </c>
    </row>
    <row r="63" spans="1:7">
      <c r="A63" t="s">
        <v>2172</v>
      </c>
      <c r="B63" t="s">
        <v>2173</v>
      </c>
      <c r="C63" t="s">
        <v>1983</v>
      </c>
      <c r="D63" t="s">
        <v>2007</v>
      </c>
      <c r="E63" t="s">
        <v>1263</v>
      </c>
      <c r="F63" t="s">
        <v>1263</v>
      </c>
      <c r="G63" t="s">
        <v>2174</v>
      </c>
    </row>
    <row r="64" spans="1:7">
      <c r="A64" t="s">
        <v>2175</v>
      </c>
      <c r="B64" t="s">
        <v>2176</v>
      </c>
      <c r="C64" t="s">
        <v>1983</v>
      </c>
      <c r="D64" t="s">
        <v>2007</v>
      </c>
      <c r="E64" t="s">
        <v>1263</v>
      </c>
      <c r="F64" t="s">
        <v>1263</v>
      </c>
      <c r="G64" t="s">
        <v>2177</v>
      </c>
    </row>
    <row r="65" spans="1:7">
      <c r="A65" t="s">
        <v>2178</v>
      </c>
      <c r="B65" t="s">
        <v>2179</v>
      </c>
      <c r="C65" t="s">
        <v>2180</v>
      </c>
      <c r="D65" t="s">
        <v>2181</v>
      </c>
      <c r="E65" t="s">
        <v>1263</v>
      </c>
      <c r="F65" t="s">
        <v>1263</v>
      </c>
      <c r="G65" t="s">
        <v>2182</v>
      </c>
    </row>
    <row r="66" spans="1:7">
      <c r="A66" t="s">
        <v>2183</v>
      </c>
      <c r="B66" t="s">
        <v>2184</v>
      </c>
      <c r="C66" t="s">
        <v>2180</v>
      </c>
      <c r="D66" t="s">
        <v>2185</v>
      </c>
      <c r="E66" t="s">
        <v>1263</v>
      </c>
      <c r="F66" t="s">
        <v>1263</v>
      </c>
      <c r="G66" t="s">
        <v>2182</v>
      </c>
    </row>
    <row r="67" spans="1:7">
      <c r="A67" t="s">
        <v>2186</v>
      </c>
      <c r="B67" t="s">
        <v>2187</v>
      </c>
      <c r="C67" t="s">
        <v>2188</v>
      </c>
      <c r="D67" t="s">
        <v>2007</v>
      </c>
      <c r="E67" t="s">
        <v>1264</v>
      </c>
      <c r="F67" t="s">
        <v>1263</v>
      </c>
      <c r="G67" t="s">
        <v>2189</v>
      </c>
    </row>
    <row r="68" spans="1:7">
      <c r="A68" t="s">
        <v>2190</v>
      </c>
      <c r="B68" t="s">
        <v>2191</v>
      </c>
      <c r="C68" t="s">
        <v>2166</v>
      </c>
      <c r="D68" t="s">
        <v>2192</v>
      </c>
      <c r="E68" t="s">
        <v>2040</v>
      </c>
      <c r="F68" t="s">
        <v>1263</v>
      </c>
      <c r="G68" t="s">
        <v>2193</v>
      </c>
    </row>
    <row r="69" spans="1:7">
      <c r="A69" t="s">
        <v>2194</v>
      </c>
      <c r="B69" t="s">
        <v>2195</v>
      </c>
      <c r="C69" t="s">
        <v>2166</v>
      </c>
      <c r="D69" t="s">
        <v>1984</v>
      </c>
      <c r="E69" t="s">
        <v>1264</v>
      </c>
      <c r="F69" t="s">
        <v>1263</v>
      </c>
      <c r="G69" t="s">
        <v>2196</v>
      </c>
    </row>
    <row r="70" spans="1:7">
      <c r="A70" t="s">
        <v>2197</v>
      </c>
      <c r="B70" t="s">
        <v>2198</v>
      </c>
      <c r="C70" t="s">
        <v>2166</v>
      </c>
      <c r="D70" t="s">
        <v>2007</v>
      </c>
      <c r="E70" t="s">
        <v>1264</v>
      </c>
      <c r="F70" t="s">
        <v>1263</v>
      </c>
      <c r="G70" t="s">
        <v>2199</v>
      </c>
    </row>
    <row r="71" spans="1:7">
      <c r="A71" t="s">
        <v>2042</v>
      </c>
      <c r="B71" t="s">
        <v>2043</v>
      </c>
      <c r="C71" t="s">
        <v>2044</v>
      </c>
      <c r="D71" t="s">
        <v>2049</v>
      </c>
      <c r="E71" t="s">
        <v>1264</v>
      </c>
      <c r="F71" t="s">
        <v>1263</v>
      </c>
      <c r="G71" t="s">
        <v>2200</v>
      </c>
    </row>
    <row r="72" spans="1:7">
      <c r="A72" t="s">
        <v>2201</v>
      </c>
      <c r="B72" t="s">
        <v>2052</v>
      </c>
      <c r="C72" t="s">
        <v>2044</v>
      </c>
      <c r="D72" t="s">
        <v>2049</v>
      </c>
      <c r="E72" t="s">
        <v>1264</v>
      </c>
      <c r="F72" t="s">
        <v>1263</v>
      </c>
      <c r="G72" t="s">
        <v>2202</v>
      </c>
    </row>
    <row r="73" spans="1:7">
      <c r="A73" t="s">
        <v>2203</v>
      </c>
      <c r="B73" t="s">
        <v>2204</v>
      </c>
      <c r="C73" t="s">
        <v>2205</v>
      </c>
      <c r="D73" t="s">
        <v>2206</v>
      </c>
      <c r="E73" t="s">
        <v>1263</v>
      </c>
      <c r="F73" t="s">
        <v>1264</v>
      </c>
      <c r="G73" t="s">
        <v>2207</v>
      </c>
    </row>
    <row r="74" spans="1:7">
      <c r="A74" t="s">
        <v>2208</v>
      </c>
      <c r="B74" t="s">
        <v>2209</v>
      </c>
      <c r="C74" t="s">
        <v>2205</v>
      </c>
      <c r="D74" t="s">
        <v>1948</v>
      </c>
      <c r="E74" t="s">
        <v>1263</v>
      </c>
      <c r="F74" t="s">
        <v>1264</v>
      </c>
      <c r="G74" t="s">
        <v>2210</v>
      </c>
    </row>
    <row r="75" spans="1:7">
      <c r="A75" t="s">
        <v>2211</v>
      </c>
      <c r="B75" t="s">
        <v>2212</v>
      </c>
      <c r="C75" t="s">
        <v>2205</v>
      </c>
      <c r="D75" t="s">
        <v>2213</v>
      </c>
      <c r="E75" t="s">
        <v>1263</v>
      </c>
      <c r="F75" t="s">
        <v>1263</v>
      </c>
      <c r="G75" t="s">
        <v>2214</v>
      </c>
    </row>
    <row r="76" spans="1:7">
      <c r="A76" t="s">
        <v>2215</v>
      </c>
      <c r="B76" t="s">
        <v>2216</v>
      </c>
      <c r="C76" t="s">
        <v>2205</v>
      </c>
      <c r="D76" t="s">
        <v>2217</v>
      </c>
      <c r="E76" t="s">
        <v>1263</v>
      </c>
      <c r="F76" t="s">
        <v>1263</v>
      </c>
      <c r="G76" t="s">
        <v>2218</v>
      </c>
    </row>
    <row r="77" spans="1:7">
      <c r="A77" t="s">
        <v>2219</v>
      </c>
      <c r="B77" t="s">
        <v>2220</v>
      </c>
      <c r="C77" t="s">
        <v>2205</v>
      </c>
      <c r="D77" t="s">
        <v>2221</v>
      </c>
      <c r="E77" t="s">
        <v>1264</v>
      </c>
      <c r="F77" t="s">
        <v>1263</v>
      </c>
      <c r="G77" t="s">
        <v>2222</v>
      </c>
    </row>
    <row r="78" spans="1:7">
      <c r="A78" t="s">
        <v>2223</v>
      </c>
      <c r="B78" t="s">
        <v>2224</v>
      </c>
      <c r="C78" t="s">
        <v>2205</v>
      </c>
      <c r="D78" t="s">
        <v>1984</v>
      </c>
      <c r="E78" t="s">
        <v>1263</v>
      </c>
      <c r="F78" t="s">
        <v>1263</v>
      </c>
      <c r="G78" t="s">
        <v>2225</v>
      </c>
    </row>
    <row r="79" spans="1:7">
      <c r="A79" t="s">
        <v>2226</v>
      </c>
      <c r="B79" t="s">
        <v>2227</v>
      </c>
      <c r="C79" t="s">
        <v>2228</v>
      </c>
      <c r="D79" t="s">
        <v>2229</v>
      </c>
      <c r="E79" t="s">
        <v>1264</v>
      </c>
      <c r="F79" t="s">
        <v>1263</v>
      </c>
      <c r="G79" t="s">
        <v>2230</v>
      </c>
    </row>
    <row r="80" spans="1:7">
      <c r="A80" t="s">
        <v>2231</v>
      </c>
      <c r="B80" t="s">
        <v>2232</v>
      </c>
      <c r="C80" t="s">
        <v>2233</v>
      </c>
      <c r="D80" t="s">
        <v>1984</v>
      </c>
      <c r="E80" t="s">
        <v>1263</v>
      </c>
      <c r="F80" t="s">
        <v>1263</v>
      </c>
      <c r="G80" t="s">
        <v>2234</v>
      </c>
    </row>
    <row r="81" spans="1:7">
      <c r="A81" t="s">
        <v>2235</v>
      </c>
      <c r="B81" t="s">
        <v>2236</v>
      </c>
      <c r="C81" t="s">
        <v>2205</v>
      </c>
      <c r="D81" t="s">
        <v>2185</v>
      </c>
      <c r="E81" t="s">
        <v>1264</v>
      </c>
      <c r="F81" t="s">
        <v>1264</v>
      </c>
      <c r="G81" t="s">
        <v>2237</v>
      </c>
    </row>
    <row r="82" spans="1:7">
      <c r="A82" t="s">
        <v>2238</v>
      </c>
      <c r="B82" t="s">
        <v>2239</v>
      </c>
      <c r="C82" t="s">
        <v>2205</v>
      </c>
      <c r="D82" t="s">
        <v>2119</v>
      </c>
      <c r="E82" t="s">
        <v>1263</v>
      </c>
      <c r="F82" t="s">
        <v>1263</v>
      </c>
      <c r="G82" t="s">
        <v>2240</v>
      </c>
    </row>
    <row r="83" spans="1:7">
      <c r="A83" t="s">
        <v>2241</v>
      </c>
      <c r="B83" t="s">
        <v>2242</v>
      </c>
      <c r="C83" t="s">
        <v>2205</v>
      </c>
      <c r="D83" t="s">
        <v>2011</v>
      </c>
      <c r="E83" t="s">
        <v>1263</v>
      </c>
      <c r="F83" t="s">
        <v>1264</v>
      </c>
      <c r="G83" t="s">
        <v>2243</v>
      </c>
    </row>
    <row r="84" spans="1:7">
      <c r="A84" t="s">
        <v>2244</v>
      </c>
      <c r="B84" t="s">
        <v>2245</v>
      </c>
      <c r="C84" t="s">
        <v>2205</v>
      </c>
      <c r="D84" t="s">
        <v>2246</v>
      </c>
      <c r="E84" t="s">
        <v>1263</v>
      </c>
      <c r="F84" t="s">
        <v>1263</v>
      </c>
      <c r="G84" t="s">
        <v>2247</v>
      </c>
    </row>
    <row r="85" spans="1:7">
      <c r="A85" t="s">
        <v>2248</v>
      </c>
      <c r="B85" t="s">
        <v>2249</v>
      </c>
      <c r="C85" t="s">
        <v>2250</v>
      </c>
      <c r="D85" t="s">
        <v>2007</v>
      </c>
      <c r="E85" t="s">
        <v>1264</v>
      </c>
      <c r="F85" t="s">
        <v>1263</v>
      </c>
      <c r="G85" t="s">
        <v>2251</v>
      </c>
    </row>
    <row r="86" spans="1:7">
      <c r="A86" t="s">
        <v>2252</v>
      </c>
      <c r="B86" t="s">
        <v>2253</v>
      </c>
      <c r="C86" t="s">
        <v>2205</v>
      </c>
      <c r="D86" t="s">
        <v>1991</v>
      </c>
      <c r="E86" t="s">
        <v>1264</v>
      </c>
      <c r="F86" t="s">
        <v>1263</v>
      </c>
      <c r="G86" t="s">
        <v>2254</v>
      </c>
    </row>
    <row r="87" spans="1:7">
      <c r="A87" t="s">
        <v>2255</v>
      </c>
      <c r="B87" t="s">
        <v>2256</v>
      </c>
      <c r="C87" t="s">
        <v>2205</v>
      </c>
      <c r="D87" t="s">
        <v>1991</v>
      </c>
      <c r="E87" t="s">
        <v>1264</v>
      </c>
      <c r="F87" t="s">
        <v>1263</v>
      </c>
      <c r="G87" t="s">
        <v>2257</v>
      </c>
    </row>
    <row r="88" spans="1:7">
      <c r="A88" t="s">
        <v>2258</v>
      </c>
      <c r="B88" t="s">
        <v>2259</v>
      </c>
      <c r="C88" t="s">
        <v>2205</v>
      </c>
      <c r="D88" t="s">
        <v>2260</v>
      </c>
      <c r="E88" t="s">
        <v>1263</v>
      </c>
      <c r="F88" t="s">
        <v>1263</v>
      </c>
      <c r="G88" t="s">
        <v>2261</v>
      </c>
    </row>
    <row r="89" spans="1:7">
      <c r="A89" t="s">
        <v>2262</v>
      </c>
      <c r="B89" t="s">
        <v>2263</v>
      </c>
      <c r="C89" t="s">
        <v>2205</v>
      </c>
      <c r="D89" t="s">
        <v>2144</v>
      </c>
      <c r="E89" t="s">
        <v>1264</v>
      </c>
      <c r="F89" t="s">
        <v>1263</v>
      </c>
      <c r="G89" t="s">
        <v>2264</v>
      </c>
    </row>
    <row r="90" spans="1:7">
      <c r="A90" t="s">
        <v>2265</v>
      </c>
      <c r="B90" t="s">
        <v>2266</v>
      </c>
      <c r="C90" t="s">
        <v>2205</v>
      </c>
      <c r="D90" t="s">
        <v>2267</v>
      </c>
      <c r="E90" t="s">
        <v>1264</v>
      </c>
      <c r="F90" t="s">
        <v>1263</v>
      </c>
      <c r="G90" t="s">
        <v>2268</v>
      </c>
    </row>
    <row r="91" spans="1:7">
      <c r="A91" t="s">
        <v>2269</v>
      </c>
      <c r="B91" t="s">
        <v>2270</v>
      </c>
      <c r="C91" t="s">
        <v>2205</v>
      </c>
      <c r="D91" t="s">
        <v>2271</v>
      </c>
      <c r="E91" t="s">
        <v>1264</v>
      </c>
      <c r="F91" t="s">
        <v>1263</v>
      </c>
      <c r="G91" t="s">
        <v>2272</v>
      </c>
    </row>
    <row r="92" spans="1:7">
      <c r="A92" t="s">
        <v>2273</v>
      </c>
      <c r="B92" t="s">
        <v>2274</v>
      </c>
      <c r="C92" t="s">
        <v>2205</v>
      </c>
      <c r="D92" t="s">
        <v>1975</v>
      </c>
      <c r="E92" t="s">
        <v>1264</v>
      </c>
      <c r="F92" t="s">
        <v>1264</v>
      </c>
      <c r="G92" t="s">
        <v>2275</v>
      </c>
    </row>
    <row r="93" spans="1:7">
      <c r="A93" t="s">
        <v>2276</v>
      </c>
      <c r="B93" t="s">
        <v>2277</v>
      </c>
      <c r="C93" t="s">
        <v>2205</v>
      </c>
      <c r="D93" t="s">
        <v>2278</v>
      </c>
      <c r="E93" t="s">
        <v>1264</v>
      </c>
      <c r="F93" t="s">
        <v>1264</v>
      </c>
      <c r="G93" t="s">
        <v>2279</v>
      </c>
    </row>
    <row r="94" spans="1:7">
      <c r="A94" t="s">
        <v>2280</v>
      </c>
      <c r="B94" t="s">
        <v>2281</v>
      </c>
      <c r="C94" t="s">
        <v>2205</v>
      </c>
      <c r="D94" t="s">
        <v>1975</v>
      </c>
      <c r="E94" t="s">
        <v>1263</v>
      </c>
      <c r="F94" t="s">
        <v>1264</v>
      </c>
      <c r="G94" t="s">
        <v>2282</v>
      </c>
    </row>
    <row r="95" spans="1:7">
      <c r="A95" t="s">
        <v>2283</v>
      </c>
      <c r="B95" t="s">
        <v>2284</v>
      </c>
      <c r="C95" t="s">
        <v>2285</v>
      </c>
      <c r="D95" t="s">
        <v>2286</v>
      </c>
      <c r="E95" t="s">
        <v>1264</v>
      </c>
      <c r="F95" t="s">
        <v>1264</v>
      </c>
      <c r="G95" t="s">
        <v>2287</v>
      </c>
    </row>
    <row r="96" spans="1:7">
      <c r="A96" t="s">
        <v>2288</v>
      </c>
      <c r="B96" t="s">
        <v>2289</v>
      </c>
      <c r="C96" t="s">
        <v>2290</v>
      </c>
      <c r="D96" t="s">
        <v>2206</v>
      </c>
      <c r="E96" t="s">
        <v>1263</v>
      </c>
      <c r="F96" t="s">
        <v>1264</v>
      </c>
      <c r="G96" t="s">
        <v>2291</v>
      </c>
    </row>
    <row r="97" spans="1:7">
      <c r="A97" t="s">
        <v>2292</v>
      </c>
      <c r="B97" t="s">
        <v>2293</v>
      </c>
      <c r="C97" t="s">
        <v>2285</v>
      </c>
      <c r="D97" t="s">
        <v>1948</v>
      </c>
      <c r="E97" t="s">
        <v>1264</v>
      </c>
      <c r="F97" t="s">
        <v>1263</v>
      </c>
      <c r="G97" t="s">
        <v>2294</v>
      </c>
    </row>
    <row r="100" spans="1:7">
      <c r="A100" t="s">
        <v>2295</v>
      </c>
      <c r="B100" t="s">
        <v>2296</v>
      </c>
      <c r="C100" t="s">
        <v>2290</v>
      </c>
      <c r="D100" t="s">
        <v>2221</v>
      </c>
      <c r="E100" t="s">
        <v>1264</v>
      </c>
      <c r="F100" t="s">
        <v>1263</v>
      </c>
      <c r="G100" t="s">
        <v>2297</v>
      </c>
    </row>
    <row r="101" spans="1:7">
      <c r="A101" t="s">
        <v>2298</v>
      </c>
      <c r="B101" t="s">
        <v>2299</v>
      </c>
      <c r="C101" t="s">
        <v>1983</v>
      </c>
      <c r="D101" t="s">
        <v>2221</v>
      </c>
      <c r="E101" t="s">
        <v>1263</v>
      </c>
      <c r="F101" t="s">
        <v>1263</v>
      </c>
      <c r="G101" t="s">
        <v>2300</v>
      </c>
    </row>
    <row r="102" spans="1:7">
      <c r="A102" t="s">
        <v>2301</v>
      </c>
      <c r="B102" t="s">
        <v>2302</v>
      </c>
      <c r="C102" t="s">
        <v>1983</v>
      </c>
      <c r="D102" t="s">
        <v>1984</v>
      </c>
      <c r="E102" t="s">
        <v>1263</v>
      </c>
      <c r="F102" t="s">
        <v>1263</v>
      </c>
      <c r="G102" t="s">
        <v>2303</v>
      </c>
    </row>
    <row r="103" spans="1:7">
      <c r="A103" t="s">
        <v>2304</v>
      </c>
      <c r="B103" t="s">
        <v>2305</v>
      </c>
      <c r="C103" t="s">
        <v>2306</v>
      </c>
      <c r="D103" t="s">
        <v>1984</v>
      </c>
      <c r="E103" t="s">
        <v>1263</v>
      </c>
      <c r="F103" t="s">
        <v>1263</v>
      </c>
      <c r="G103" t="s">
        <v>2307</v>
      </c>
    </row>
    <row r="104" spans="1:7">
      <c r="A104" t="s">
        <v>2308</v>
      </c>
      <c r="B104" t="s">
        <v>2309</v>
      </c>
      <c r="C104" t="s">
        <v>2306</v>
      </c>
      <c r="D104" t="s">
        <v>1984</v>
      </c>
      <c r="E104" t="s">
        <v>1263</v>
      </c>
      <c r="F104" t="s">
        <v>1263</v>
      </c>
      <c r="G104" t="s">
        <v>2310</v>
      </c>
    </row>
    <row r="105" spans="1:7">
      <c r="A105" t="s">
        <v>2311</v>
      </c>
      <c r="B105" t="s">
        <v>2312</v>
      </c>
      <c r="C105" t="s">
        <v>2290</v>
      </c>
      <c r="D105" t="s">
        <v>2313</v>
      </c>
      <c r="E105" t="s">
        <v>1264</v>
      </c>
      <c r="F105" t="s">
        <v>1263</v>
      </c>
      <c r="G105" t="s">
        <v>2314</v>
      </c>
    </row>
    <row r="106" spans="1:7">
      <c r="A106" t="s">
        <v>2315</v>
      </c>
      <c r="B106" t="s">
        <v>2316</v>
      </c>
      <c r="C106" t="s">
        <v>2290</v>
      </c>
      <c r="D106" t="s">
        <v>2313</v>
      </c>
      <c r="E106" t="s">
        <v>1264</v>
      </c>
      <c r="F106" t="s">
        <v>1263</v>
      </c>
      <c r="G106" t="s">
        <v>2317</v>
      </c>
    </row>
    <row r="107" spans="1:7">
      <c r="A107" t="s">
        <v>2318</v>
      </c>
      <c r="B107" t="s">
        <v>2319</v>
      </c>
      <c r="C107" t="s">
        <v>2290</v>
      </c>
      <c r="D107" t="s">
        <v>2313</v>
      </c>
      <c r="E107" t="s">
        <v>1264</v>
      </c>
      <c r="F107" t="s">
        <v>1264</v>
      </c>
      <c r="G107" t="s">
        <v>2320</v>
      </c>
    </row>
    <row r="108" spans="1:7">
      <c r="A108" t="s">
        <v>2321</v>
      </c>
      <c r="B108" t="s">
        <v>2322</v>
      </c>
      <c r="C108" t="s">
        <v>2323</v>
      </c>
      <c r="D108" t="s">
        <v>1984</v>
      </c>
      <c r="E108" t="s">
        <v>1263</v>
      </c>
      <c r="F108" t="s">
        <v>1263</v>
      </c>
      <c r="G108" t="s">
        <v>2324</v>
      </c>
    </row>
    <row r="109" spans="1:7">
      <c r="A109" t="s">
        <v>2325</v>
      </c>
      <c r="B109" t="s">
        <v>2326</v>
      </c>
      <c r="C109" t="s">
        <v>2327</v>
      </c>
      <c r="D109" t="s">
        <v>2328</v>
      </c>
      <c r="E109" t="s">
        <v>1264</v>
      </c>
      <c r="F109" t="s">
        <v>1263</v>
      </c>
      <c r="G109" t="s">
        <v>2329</v>
      </c>
    </row>
    <row r="110" spans="1:7">
      <c r="A110" t="s">
        <v>2330</v>
      </c>
      <c r="B110" t="s">
        <v>2331</v>
      </c>
      <c r="C110" t="s">
        <v>2327</v>
      </c>
      <c r="D110" t="s">
        <v>2328</v>
      </c>
      <c r="E110" t="s">
        <v>1264</v>
      </c>
      <c r="F110" t="s">
        <v>1263</v>
      </c>
      <c r="G110" t="s">
        <v>2332</v>
      </c>
    </row>
  </sheetData>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5EA6B-79D6-4B8F-ACD3-B34C1A23F426}">
  <sheetPr>
    <tabColor rgb="FF7030A0"/>
  </sheetPr>
  <dimension ref="A1:G19"/>
  <sheetViews>
    <sheetView workbookViewId="0">
      <selection activeCell="A20" sqref="A20"/>
    </sheetView>
  </sheetViews>
  <sheetFormatPr defaultRowHeight="14.45"/>
  <cols>
    <col min="1" max="1" width="21.1484375" customWidth="1"/>
    <col min="2" max="2" width="31" customWidth="1"/>
    <col min="3" max="3" width="15" customWidth="1"/>
    <col min="4" max="4" width="9.546875" customWidth="1"/>
    <col min="5" max="6" width="15" customWidth="1"/>
    <col min="7" max="7" width="191.1484375" customWidth="1"/>
  </cols>
  <sheetData>
    <row r="1" spans="1:7">
      <c r="A1" t="s">
        <v>1938</v>
      </c>
      <c r="B1" t="s">
        <v>1939</v>
      </c>
      <c r="C1" t="s">
        <v>1940</v>
      </c>
      <c r="D1" t="s">
        <v>1941</v>
      </c>
      <c r="E1" t="s">
        <v>1942</v>
      </c>
      <c r="F1" t="s">
        <v>1943</v>
      </c>
      <c r="G1" t="s">
        <v>1944</v>
      </c>
    </row>
    <row r="2" spans="1:7">
      <c r="A2" t="s">
        <v>2333</v>
      </c>
      <c r="B2" t="s">
        <v>2334</v>
      </c>
      <c r="C2" t="s">
        <v>2335</v>
      </c>
      <c r="D2" t="s">
        <v>2022</v>
      </c>
      <c r="E2" t="s">
        <v>1263</v>
      </c>
      <c r="F2" t="s">
        <v>1263</v>
      </c>
      <c r="G2" t="s">
        <v>2336</v>
      </c>
    </row>
    <row r="3" spans="1:7">
      <c r="A3" t="s">
        <v>2186</v>
      </c>
      <c r="B3" t="s">
        <v>2337</v>
      </c>
      <c r="C3" t="s">
        <v>2338</v>
      </c>
      <c r="D3" t="s">
        <v>2007</v>
      </c>
      <c r="E3" t="s">
        <v>1264</v>
      </c>
      <c r="F3" t="s">
        <v>1263</v>
      </c>
      <c r="G3" t="s">
        <v>2339</v>
      </c>
    </row>
    <row r="4" spans="1:7">
      <c r="A4" t="s">
        <v>2340</v>
      </c>
      <c r="B4" t="s">
        <v>2341</v>
      </c>
      <c r="C4" t="s">
        <v>2342</v>
      </c>
      <c r="D4" t="s">
        <v>2343</v>
      </c>
      <c r="E4" t="s">
        <v>1263</v>
      </c>
      <c r="F4" t="s">
        <v>1263</v>
      </c>
      <c r="G4" t="s">
        <v>2344</v>
      </c>
    </row>
    <row r="5" spans="1:7">
      <c r="A5" t="s">
        <v>2345</v>
      </c>
      <c r="B5" t="s">
        <v>2346</v>
      </c>
      <c r="C5" t="s">
        <v>2347</v>
      </c>
      <c r="D5" t="s">
        <v>2049</v>
      </c>
      <c r="E5" t="s">
        <v>1264</v>
      </c>
      <c r="F5" t="s">
        <v>1263</v>
      </c>
      <c r="G5" t="s">
        <v>2348</v>
      </c>
    </row>
    <row r="6" spans="1:7">
      <c r="A6" t="s">
        <v>2349</v>
      </c>
      <c r="B6" t="s">
        <v>2350</v>
      </c>
      <c r="C6" t="s">
        <v>2347</v>
      </c>
      <c r="D6" t="s">
        <v>2049</v>
      </c>
      <c r="E6" t="s">
        <v>1264</v>
      </c>
      <c r="F6" t="s">
        <v>1263</v>
      </c>
      <c r="G6" t="s">
        <v>2351</v>
      </c>
    </row>
    <row r="7" spans="1:7">
      <c r="A7" t="s">
        <v>2352</v>
      </c>
      <c r="B7" t="s">
        <v>2353</v>
      </c>
      <c r="C7" t="s">
        <v>2347</v>
      </c>
      <c r="D7" t="s">
        <v>1975</v>
      </c>
      <c r="E7" t="s">
        <v>1264</v>
      </c>
      <c r="F7" t="s">
        <v>1263</v>
      </c>
      <c r="G7" t="s">
        <v>2354</v>
      </c>
    </row>
    <row r="8" spans="1:7">
      <c r="A8" t="s">
        <v>2355</v>
      </c>
      <c r="B8" t="s">
        <v>2356</v>
      </c>
      <c r="C8" t="s">
        <v>2347</v>
      </c>
      <c r="D8" t="s">
        <v>1995</v>
      </c>
      <c r="E8" t="s">
        <v>1264</v>
      </c>
      <c r="F8" t="s">
        <v>1263</v>
      </c>
      <c r="G8" t="s">
        <v>2357</v>
      </c>
    </row>
    <row r="9" spans="1:7">
      <c r="A9" t="s">
        <v>2358</v>
      </c>
      <c r="B9" t="s">
        <v>2359</v>
      </c>
      <c r="C9" t="s">
        <v>2347</v>
      </c>
      <c r="D9" t="s">
        <v>1995</v>
      </c>
      <c r="E9" t="s">
        <v>1264</v>
      </c>
      <c r="F9" t="s">
        <v>1263</v>
      </c>
      <c r="G9" t="s">
        <v>2360</v>
      </c>
    </row>
    <row r="10" spans="1:7">
      <c r="A10" t="s">
        <v>2361</v>
      </c>
      <c r="B10" t="s">
        <v>2362</v>
      </c>
      <c r="C10" t="s">
        <v>2139</v>
      </c>
      <c r="D10" t="s">
        <v>2109</v>
      </c>
      <c r="E10" t="s">
        <v>1263</v>
      </c>
      <c r="F10" t="s">
        <v>1263</v>
      </c>
      <c r="G10" t="s">
        <v>2363</v>
      </c>
    </row>
    <row r="11" spans="1:7">
      <c r="A11" t="s">
        <v>2364</v>
      </c>
      <c r="B11" t="s">
        <v>2365</v>
      </c>
      <c r="C11" t="s">
        <v>2139</v>
      </c>
      <c r="D11" t="s">
        <v>2065</v>
      </c>
      <c r="E11" t="s">
        <v>1263</v>
      </c>
      <c r="F11" t="s">
        <v>1263</v>
      </c>
      <c r="G11" t="s">
        <v>2366</v>
      </c>
    </row>
    <row r="12" spans="1:7">
      <c r="A12" t="s">
        <v>2367</v>
      </c>
      <c r="B12" t="s">
        <v>2368</v>
      </c>
      <c r="C12" t="s">
        <v>2369</v>
      </c>
      <c r="D12" t="s">
        <v>1984</v>
      </c>
      <c r="E12" t="s">
        <v>1263</v>
      </c>
      <c r="F12" t="s">
        <v>1263</v>
      </c>
      <c r="G12" t="s">
        <v>2370</v>
      </c>
    </row>
    <row r="13" spans="1:7">
      <c r="A13" t="s">
        <v>2371</v>
      </c>
      <c r="B13" t="s">
        <v>2372</v>
      </c>
      <c r="C13" t="s">
        <v>2347</v>
      </c>
      <c r="D13" t="s">
        <v>2373</v>
      </c>
      <c r="E13" t="s">
        <v>1264</v>
      </c>
      <c r="F13" t="s">
        <v>1263</v>
      </c>
      <c r="G13" t="s">
        <v>2374</v>
      </c>
    </row>
    <row r="14" spans="1:7">
      <c r="A14" t="s">
        <v>2375</v>
      </c>
      <c r="B14" t="s">
        <v>2376</v>
      </c>
      <c r="C14" t="s">
        <v>2205</v>
      </c>
      <c r="D14" t="s">
        <v>2377</v>
      </c>
      <c r="E14" t="s">
        <v>1263</v>
      </c>
      <c r="F14" t="s">
        <v>1263</v>
      </c>
      <c r="G14" t="s">
        <v>2378</v>
      </c>
    </row>
    <row r="15" spans="1:7">
      <c r="A15" t="s">
        <v>2379</v>
      </c>
      <c r="B15" t="s">
        <v>2380</v>
      </c>
      <c r="C15" t="s">
        <v>2205</v>
      </c>
      <c r="D15" t="s">
        <v>2007</v>
      </c>
      <c r="E15" t="s">
        <v>1263</v>
      </c>
      <c r="F15" t="s">
        <v>1263</v>
      </c>
      <c r="G15" t="s">
        <v>2381</v>
      </c>
    </row>
    <row r="16" spans="1:7">
      <c r="A16" t="s">
        <v>2382</v>
      </c>
      <c r="B16" t="s">
        <v>2383</v>
      </c>
      <c r="C16" t="s">
        <v>2205</v>
      </c>
      <c r="D16" t="s">
        <v>2011</v>
      </c>
      <c r="E16" t="s">
        <v>1263</v>
      </c>
      <c r="F16" t="s">
        <v>1263</v>
      </c>
      <c r="G16" t="s">
        <v>2384</v>
      </c>
    </row>
    <row r="17" spans="1:7">
      <c r="A17" t="s">
        <v>2385</v>
      </c>
      <c r="B17" t="s">
        <v>2386</v>
      </c>
      <c r="C17" t="s">
        <v>2250</v>
      </c>
      <c r="D17" t="s">
        <v>2387</v>
      </c>
      <c r="E17" t="s">
        <v>1263</v>
      </c>
      <c r="F17" t="s">
        <v>1263</v>
      </c>
      <c r="G17" t="s">
        <v>2388</v>
      </c>
    </row>
    <row r="18" spans="1:7" ht="30.05" customHeight="1">
      <c r="A18" t="s">
        <v>2389</v>
      </c>
      <c r="B18" t="s">
        <v>2390</v>
      </c>
      <c r="C18" t="s">
        <v>1983</v>
      </c>
      <c r="D18" t="s">
        <v>2328</v>
      </c>
      <c r="E18" t="s">
        <v>1263</v>
      </c>
      <c r="F18" t="s">
        <v>1264</v>
      </c>
      <c r="G18" s="1" t="s">
        <v>2391</v>
      </c>
    </row>
    <row r="19" spans="1:7">
      <c r="A19" t="s">
        <v>2392</v>
      </c>
      <c r="B19" t="s">
        <v>2393</v>
      </c>
      <c r="C19" t="s">
        <v>1983</v>
      </c>
      <c r="D19" t="s">
        <v>2394</v>
      </c>
      <c r="E19" t="s">
        <v>1263</v>
      </c>
      <c r="F19" t="s">
        <v>1263</v>
      </c>
      <c r="G19" t="s">
        <v>2395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A26BC-55A5-46F8-8716-C50AB9661116}">
  <sheetPr>
    <tabColor theme="5" tint="-0.249977111117893"/>
  </sheetPr>
  <dimension ref="A1:G22"/>
  <sheetViews>
    <sheetView workbookViewId="0">
      <selection activeCell="A23" sqref="A23"/>
    </sheetView>
  </sheetViews>
  <sheetFormatPr defaultRowHeight="14.45"/>
  <cols>
    <col min="1" max="1" width="12.84765625" bestFit="1" customWidth="1"/>
    <col min="2" max="2" width="35.546875" customWidth="1"/>
    <col min="3" max="3" width="11.84765625" customWidth="1"/>
    <col min="5" max="5" width="14.546875" bestFit="1" customWidth="1"/>
    <col min="6" max="6" width="12.84765625" customWidth="1"/>
    <col min="7" max="7" width="112.1484375" customWidth="1"/>
  </cols>
  <sheetData>
    <row r="1" spans="1:7">
      <c r="A1" t="s">
        <v>1938</v>
      </c>
      <c r="B1" t="s">
        <v>1939</v>
      </c>
      <c r="C1" t="s">
        <v>1940</v>
      </c>
      <c r="D1" t="s">
        <v>1941</v>
      </c>
      <c r="E1" t="s">
        <v>1942</v>
      </c>
      <c r="F1" t="s">
        <v>1943</v>
      </c>
      <c r="G1" t="s">
        <v>1944</v>
      </c>
    </row>
    <row r="2" spans="1:7">
      <c r="A2" t="s">
        <v>2396</v>
      </c>
      <c r="B2" t="s">
        <v>2397</v>
      </c>
      <c r="C2" t="s">
        <v>2369</v>
      </c>
      <c r="D2" t="s">
        <v>2398</v>
      </c>
      <c r="E2" t="s">
        <v>1263</v>
      </c>
      <c r="F2" t="s">
        <v>1263</v>
      </c>
      <c r="G2" t="s">
        <v>2399</v>
      </c>
    </row>
    <row r="3" spans="1:7">
      <c r="A3" t="s">
        <v>2400</v>
      </c>
      <c r="B3" t="s">
        <v>2401</v>
      </c>
      <c r="C3" t="s">
        <v>1966</v>
      </c>
      <c r="D3" t="s">
        <v>1948</v>
      </c>
      <c r="E3" t="s">
        <v>1263</v>
      </c>
      <c r="F3" t="s">
        <v>1263</v>
      </c>
      <c r="G3" t="s">
        <v>2402</v>
      </c>
    </row>
    <row r="4" spans="1:7">
      <c r="A4" t="s">
        <v>2403</v>
      </c>
      <c r="B4" t="s">
        <v>2404</v>
      </c>
      <c r="C4" t="s">
        <v>1961</v>
      </c>
      <c r="D4" t="s">
        <v>2405</v>
      </c>
      <c r="E4" t="s">
        <v>1264</v>
      </c>
      <c r="F4" t="s">
        <v>1263</v>
      </c>
      <c r="G4" t="s">
        <v>2406</v>
      </c>
    </row>
    <row r="5" spans="1:7">
      <c r="A5" t="s">
        <v>2407</v>
      </c>
      <c r="B5" t="s">
        <v>2408</v>
      </c>
      <c r="C5" t="s">
        <v>1961</v>
      </c>
      <c r="D5" t="s">
        <v>2267</v>
      </c>
      <c r="E5" t="s">
        <v>1264</v>
      </c>
      <c r="F5" t="s">
        <v>1263</v>
      </c>
      <c r="G5" t="s">
        <v>2409</v>
      </c>
    </row>
    <row r="6" spans="1:7">
      <c r="A6" t="s">
        <v>2410</v>
      </c>
      <c r="B6" t="s">
        <v>2411</v>
      </c>
      <c r="C6" t="s">
        <v>2044</v>
      </c>
      <c r="D6" t="s">
        <v>1995</v>
      </c>
      <c r="E6" t="s">
        <v>1264</v>
      </c>
      <c r="F6" t="s">
        <v>1263</v>
      </c>
      <c r="G6" t="s">
        <v>2412</v>
      </c>
    </row>
    <row r="7" spans="1:7">
      <c r="A7" t="s">
        <v>2413</v>
      </c>
      <c r="B7" t="s">
        <v>2414</v>
      </c>
      <c r="C7" t="s">
        <v>2044</v>
      </c>
      <c r="D7" t="s">
        <v>2065</v>
      </c>
      <c r="E7" t="s">
        <v>1264</v>
      </c>
      <c r="F7" t="s">
        <v>1263</v>
      </c>
      <c r="G7" t="s">
        <v>2415</v>
      </c>
    </row>
    <row r="8" spans="1:7">
      <c r="A8" t="s">
        <v>2416</v>
      </c>
      <c r="B8" t="s">
        <v>2417</v>
      </c>
      <c r="C8" t="s">
        <v>2044</v>
      </c>
      <c r="D8" t="s">
        <v>2418</v>
      </c>
      <c r="E8" t="s">
        <v>1264</v>
      </c>
      <c r="F8" t="s">
        <v>1263</v>
      </c>
      <c r="G8" t="s">
        <v>2419</v>
      </c>
    </row>
    <row r="9" spans="1:7">
      <c r="A9" t="s">
        <v>2420</v>
      </c>
      <c r="B9" t="s">
        <v>2421</v>
      </c>
      <c r="C9" t="s">
        <v>2044</v>
      </c>
      <c r="D9" t="s">
        <v>2011</v>
      </c>
      <c r="E9" t="s">
        <v>1264</v>
      </c>
      <c r="F9" t="s">
        <v>1263</v>
      </c>
      <c r="G9" t="s">
        <v>2422</v>
      </c>
    </row>
    <row r="10" spans="1:7">
      <c r="A10" t="s">
        <v>2423</v>
      </c>
      <c r="B10" t="s">
        <v>2424</v>
      </c>
      <c r="C10" t="s">
        <v>2425</v>
      </c>
      <c r="D10" t="s">
        <v>2192</v>
      </c>
      <c r="E10" t="s">
        <v>1264</v>
      </c>
      <c r="F10" t="s">
        <v>1263</v>
      </c>
      <c r="G10" t="s">
        <v>2426</v>
      </c>
    </row>
    <row r="11" spans="1:7">
      <c r="A11" t="s">
        <v>2427</v>
      </c>
      <c r="B11" t="s">
        <v>2428</v>
      </c>
      <c r="C11" t="s">
        <v>2044</v>
      </c>
      <c r="D11" t="s">
        <v>2109</v>
      </c>
      <c r="E11" t="s">
        <v>1264</v>
      </c>
      <c r="F11" t="s">
        <v>1263</v>
      </c>
      <c r="G11" t="s">
        <v>2399</v>
      </c>
    </row>
    <row r="12" spans="1:7">
      <c r="A12" t="s">
        <v>2429</v>
      </c>
      <c r="B12" t="s">
        <v>2430</v>
      </c>
      <c r="C12" t="s">
        <v>2044</v>
      </c>
      <c r="D12" t="s">
        <v>1984</v>
      </c>
      <c r="E12" t="s">
        <v>2040</v>
      </c>
      <c r="F12" t="s">
        <v>1263</v>
      </c>
      <c r="G12" t="s">
        <v>2431</v>
      </c>
    </row>
    <row r="13" spans="1:7">
      <c r="A13" t="s">
        <v>2432</v>
      </c>
      <c r="B13" t="s">
        <v>2433</v>
      </c>
      <c r="C13" t="s">
        <v>2434</v>
      </c>
      <c r="D13" t="s">
        <v>1962</v>
      </c>
      <c r="E13" t="s">
        <v>1264</v>
      </c>
      <c r="F13" t="s">
        <v>1263</v>
      </c>
      <c r="G13" t="s">
        <v>2435</v>
      </c>
    </row>
    <row r="14" spans="1:7">
      <c r="A14" t="s">
        <v>2436</v>
      </c>
      <c r="B14" t="s">
        <v>2437</v>
      </c>
      <c r="C14" t="s">
        <v>2434</v>
      </c>
      <c r="D14" t="s">
        <v>2022</v>
      </c>
      <c r="E14" t="s">
        <v>1264</v>
      </c>
      <c r="F14" t="s">
        <v>1263</v>
      </c>
      <c r="G14" t="s">
        <v>2438</v>
      </c>
    </row>
    <row r="15" spans="1:7">
      <c r="A15" t="s">
        <v>2439</v>
      </c>
      <c r="B15" t="s">
        <v>2440</v>
      </c>
      <c r="C15" t="s">
        <v>2026</v>
      </c>
      <c r="D15" t="s">
        <v>1991</v>
      </c>
      <c r="E15" t="s">
        <v>1264</v>
      </c>
      <c r="F15" t="s">
        <v>1263</v>
      </c>
      <c r="G15" t="s">
        <v>2441</v>
      </c>
    </row>
    <row r="16" spans="1:7">
      <c r="A16" t="s">
        <v>2442</v>
      </c>
      <c r="B16" t="s">
        <v>2443</v>
      </c>
      <c r="C16" t="s">
        <v>2205</v>
      </c>
      <c r="D16" t="s">
        <v>2267</v>
      </c>
      <c r="E16" t="s">
        <v>1263</v>
      </c>
      <c r="F16" t="s">
        <v>1263</v>
      </c>
      <c r="G16" t="s">
        <v>2444</v>
      </c>
    </row>
    <row r="17" spans="1:7">
      <c r="A17" t="s">
        <v>2445</v>
      </c>
      <c r="B17" t="s">
        <v>2446</v>
      </c>
      <c r="C17" t="s">
        <v>2205</v>
      </c>
      <c r="D17" t="s">
        <v>1948</v>
      </c>
      <c r="E17" t="s">
        <v>1263</v>
      </c>
      <c r="F17" t="s">
        <v>1263</v>
      </c>
      <c r="G17" t="s">
        <v>2447</v>
      </c>
    </row>
    <row r="18" spans="1:7">
      <c r="A18" t="s">
        <v>2448</v>
      </c>
      <c r="B18" t="s">
        <v>2449</v>
      </c>
      <c r="C18" t="s">
        <v>2205</v>
      </c>
      <c r="D18" t="s">
        <v>1948</v>
      </c>
      <c r="E18" t="s">
        <v>1263</v>
      </c>
      <c r="F18" t="s">
        <v>1263</v>
      </c>
      <c r="G18" t="s">
        <v>2450</v>
      </c>
    </row>
    <row r="19" spans="1:7">
      <c r="A19" t="s">
        <v>2451</v>
      </c>
      <c r="B19" t="s">
        <v>2452</v>
      </c>
      <c r="C19" t="s">
        <v>2453</v>
      </c>
      <c r="D19" t="s">
        <v>1948</v>
      </c>
      <c r="E19" t="s">
        <v>1263</v>
      </c>
      <c r="F19" t="s">
        <v>1263</v>
      </c>
      <c r="G19" t="s">
        <v>2454</v>
      </c>
    </row>
    <row r="20" spans="1:7">
      <c r="A20" t="s">
        <v>2455</v>
      </c>
      <c r="B20" t="s">
        <v>2456</v>
      </c>
      <c r="C20" t="s">
        <v>1961</v>
      </c>
      <c r="D20" t="s">
        <v>2457</v>
      </c>
      <c r="E20" t="s">
        <v>1264</v>
      </c>
      <c r="F20" t="s">
        <v>1263</v>
      </c>
      <c r="G20" t="s">
        <v>2458</v>
      </c>
    </row>
    <row r="21" spans="1:7">
      <c r="A21" t="s">
        <v>2459</v>
      </c>
      <c r="B21" t="s">
        <v>2460</v>
      </c>
      <c r="C21" t="s">
        <v>1983</v>
      </c>
      <c r="D21" t="s">
        <v>2461</v>
      </c>
      <c r="E21" t="s">
        <v>1263</v>
      </c>
      <c r="F21" t="s">
        <v>1263</v>
      </c>
      <c r="G21" t="s">
        <v>2462</v>
      </c>
    </row>
    <row r="22" spans="1:7">
      <c r="A22" t="s">
        <v>2463</v>
      </c>
      <c r="B22" t="s">
        <v>2464</v>
      </c>
      <c r="C22" t="s">
        <v>1983</v>
      </c>
      <c r="D22" t="s">
        <v>2461</v>
      </c>
      <c r="E22" t="s">
        <v>1263</v>
      </c>
      <c r="F22" t="s">
        <v>1263</v>
      </c>
      <c r="G22" t="s">
        <v>2465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CBB5F-082F-4104-B207-D06914DF2EE6}">
  <sheetPr>
    <tabColor theme="9" tint="-0.249977111117893"/>
  </sheetPr>
  <dimension ref="D7:D49"/>
  <sheetViews>
    <sheetView topLeftCell="A31" workbookViewId="0">
      <selection activeCell="A59" sqref="A59"/>
    </sheetView>
  </sheetViews>
  <sheetFormatPr defaultRowHeight="14.45"/>
  <cols>
    <col min="1" max="1" width="12.84765625" bestFit="1" customWidth="1"/>
    <col min="2" max="2" width="33.75" customWidth="1"/>
    <col min="6" max="6" width="12.546875" bestFit="1" customWidth="1"/>
    <col min="7" max="7" width="164.546875" bestFit="1" customWidth="1"/>
  </cols>
  <sheetData>
    <row r="7" spans="4:4">
      <c r="D7" t="s">
        <v>1991</v>
      </c>
    </row>
    <row r="8" spans="4:4">
      <c r="D8" t="s">
        <v>1991</v>
      </c>
    </row>
    <row r="9" spans="4:4">
      <c r="D9" t="s">
        <v>1991</v>
      </c>
    </row>
    <row r="10" spans="4:4">
      <c r="D10" t="s">
        <v>1991</v>
      </c>
    </row>
    <row r="11" spans="4:4">
      <c r="D11" t="s">
        <v>1991</v>
      </c>
    </row>
    <row r="12" spans="4:4">
      <c r="D12" t="s">
        <v>1991</v>
      </c>
    </row>
    <row r="20" spans="4:4">
      <c r="D20" t="s">
        <v>2119</v>
      </c>
    </row>
    <row r="21" spans="4:4">
      <c r="D21" t="s">
        <v>1975</v>
      </c>
    </row>
    <row r="22" spans="4:4">
      <c r="D22" t="s">
        <v>2457</v>
      </c>
    </row>
    <row r="23" spans="4:4">
      <c r="D23" t="s">
        <v>1984</v>
      </c>
    </row>
    <row r="27" spans="4:4">
      <c r="D27" t="s">
        <v>2466</v>
      </c>
    </row>
    <row r="29" spans="4:4">
      <c r="D29" t="s">
        <v>2065</v>
      </c>
    </row>
    <row r="32" spans="4:4">
      <c r="D32" t="s">
        <v>1984</v>
      </c>
    </row>
    <row r="37" spans="4:4">
      <c r="D37" t="s">
        <v>2088</v>
      </c>
    </row>
    <row r="41" spans="4:4">
      <c r="D41" t="s">
        <v>2221</v>
      </c>
    </row>
    <row r="42" spans="4:4">
      <c r="D42" t="s">
        <v>2011</v>
      </c>
    </row>
    <row r="43" spans="4:4">
      <c r="D43" t="s">
        <v>1995</v>
      </c>
    </row>
    <row r="46" spans="4:4">
      <c r="D46" t="s">
        <v>1995</v>
      </c>
    </row>
    <row r="48" spans="4:4">
      <c r="D48" t="s">
        <v>1995</v>
      </c>
    </row>
    <row r="49" spans="4:4">
      <c r="D49" t="s">
        <v>2007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2F04F-ECF4-495A-99C3-9D263223A470}">
  <sheetPr>
    <tabColor theme="7" tint="0.39997558519241921"/>
  </sheetPr>
  <dimension ref="A1:G7"/>
  <sheetViews>
    <sheetView workbookViewId="0">
      <selection activeCell="A8" sqref="A8"/>
    </sheetView>
  </sheetViews>
  <sheetFormatPr defaultRowHeight="14.45"/>
  <cols>
    <col min="2" max="2" width="34.25" customWidth="1"/>
    <col min="3" max="3" width="18.1484375" customWidth="1"/>
    <col min="4" max="4" width="13.1484375" customWidth="1"/>
    <col min="5" max="5" width="19.75" customWidth="1"/>
    <col min="6" max="6" width="36.84765625" customWidth="1"/>
    <col min="7" max="7" width="126.75" customWidth="1"/>
  </cols>
  <sheetData>
    <row r="1" spans="1:7">
      <c r="A1" t="s">
        <v>1938</v>
      </c>
      <c r="B1" t="s">
        <v>1939</v>
      </c>
      <c r="C1" t="s">
        <v>1940</v>
      </c>
      <c r="D1" t="s">
        <v>1941</v>
      </c>
      <c r="E1" t="s">
        <v>1942</v>
      </c>
      <c r="F1" t="s">
        <v>1943</v>
      </c>
      <c r="G1" t="s">
        <v>1944</v>
      </c>
    </row>
    <row r="2" spans="1:7">
      <c r="D2" t="s">
        <v>1995</v>
      </c>
    </row>
    <row r="4" spans="1:7">
      <c r="D4" t="s">
        <v>2011</v>
      </c>
    </row>
    <row r="5" spans="1:7">
      <c r="A5" t="str">
        <f>'[7]Cows Milk Cheese'!A34</f>
        <v xml:space="preserve">  CHED011</v>
      </c>
      <c r="B5" t="str">
        <f>'[7]Cows Milk Cheese'!B34</f>
        <v>Cheddar Oakey Smokey</v>
      </c>
      <c r="C5" t="str">
        <f>'[7]Cows Milk Cheese'!C34</f>
        <v>North Yorkshire</v>
      </c>
      <c r="D5" t="s">
        <v>2069</v>
      </c>
      <c r="E5" t="str">
        <f>'[7]Cows Milk Cheese'!E34</f>
        <v>Y</v>
      </c>
      <c r="F5" t="str">
        <f>'[7]Cows Milk Cheese'!F34</f>
        <v>N</v>
      </c>
      <c r="G5" t="str">
        <f>'[7]Cows Milk Cheese'!G34</f>
        <v>Select cheddar is naturally smoked, over oak chips, to create a cheese with a subtle, yet natural smoked flavour.</v>
      </c>
    </row>
    <row r="6" spans="1:7">
      <c r="D6" t="s">
        <v>2065</v>
      </c>
    </row>
    <row r="7" spans="1:7">
      <c r="D7" t="s">
        <v>1984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78FBD-48E9-42C1-932E-77FF0F53DBE8}">
  <sheetPr>
    <tabColor theme="8" tint="-0.499984740745262"/>
  </sheetPr>
  <dimension ref="A5:G24"/>
  <sheetViews>
    <sheetView workbookViewId="0">
      <selection activeCell="E29" sqref="E29"/>
    </sheetView>
  </sheetViews>
  <sheetFormatPr defaultRowHeight="14.45"/>
  <cols>
    <col min="1" max="1" width="12.25" customWidth="1"/>
    <col min="2" max="2" width="21.546875" customWidth="1"/>
    <col min="3" max="3" width="14.75" customWidth="1"/>
    <col min="4" max="4" width="11.1484375" customWidth="1"/>
    <col min="5" max="5" width="16.75" customWidth="1"/>
    <col min="6" max="6" width="17.1484375" customWidth="1"/>
    <col min="7" max="7" width="229.25" bestFit="1" customWidth="1"/>
  </cols>
  <sheetData>
    <row r="5" spans="4:4">
      <c r="D5" t="s">
        <v>2049</v>
      </c>
    </row>
    <row r="6" spans="4:4">
      <c r="D6" t="s">
        <v>2049</v>
      </c>
    </row>
    <row r="7" spans="4:4">
      <c r="D7" t="s">
        <v>2049</v>
      </c>
    </row>
    <row r="8" spans="4:4">
      <c r="D8" t="s">
        <v>2065</v>
      </c>
    </row>
    <row r="9" spans="4:4">
      <c r="D9" t="s">
        <v>1991</v>
      </c>
    </row>
    <row r="11" spans="4:4">
      <c r="D11" t="s">
        <v>2065</v>
      </c>
    </row>
    <row r="13" spans="4:4">
      <c r="D13" t="s">
        <v>2192</v>
      </c>
    </row>
    <row r="14" spans="4:4">
      <c r="D14" t="s">
        <v>2007</v>
      </c>
    </row>
    <row r="17" spans="1:7">
      <c r="D17" t="s">
        <v>2007</v>
      </c>
    </row>
    <row r="18" spans="1:7">
      <c r="D18" t="s">
        <v>2011</v>
      </c>
    </row>
    <row r="19" spans="1:7">
      <c r="D19" t="s">
        <v>1991</v>
      </c>
    </row>
    <row r="20" spans="1:7">
      <c r="D20" t="s">
        <v>1991</v>
      </c>
    </row>
    <row r="22" spans="1:7">
      <c r="A22" t="s">
        <v>2133</v>
      </c>
      <c r="B22" t="s">
        <v>2134</v>
      </c>
      <c r="C22" t="s">
        <v>2453</v>
      </c>
      <c r="D22" t="s">
        <v>2135</v>
      </c>
      <c r="E22" t="s">
        <v>1264</v>
      </c>
      <c r="F22" t="s">
        <v>1263</v>
      </c>
      <c r="G22" t="s">
        <v>2467</v>
      </c>
    </row>
    <row r="23" spans="1:7">
      <c r="A23" t="s">
        <v>2468</v>
      </c>
      <c r="B23" t="s">
        <v>2469</v>
      </c>
      <c r="C23" t="s">
        <v>2470</v>
      </c>
      <c r="D23" t="s">
        <v>1984</v>
      </c>
      <c r="E23" t="s">
        <v>1264</v>
      </c>
      <c r="F23" t="s">
        <v>1263</v>
      </c>
      <c r="G23" t="s">
        <v>2471</v>
      </c>
    </row>
    <row r="24" spans="1:7">
      <c r="D24" t="s">
        <v>2049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EA8D9-231D-463E-B9E9-E094A6FFB550}">
  <sheetPr>
    <tabColor rgb="FFC00000"/>
  </sheetPr>
  <dimension ref="A1:G110"/>
  <sheetViews>
    <sheetView topLeftCell="A97" workbookViewId="0">
      <selection activeCell="G110" sqref="G110"/>
    </sheetView>
  </sheetViews>
  <sheetFormatPr defaultRowHeight="14.45"/>
  <cols>
    <col min="1" max="1" width="17.1484375" customWidth="1"/>
    <col min="2" max="2" width="35" customWidth="1"/>
    <col min="3" max="3" width="20.84765625" customWidth="1"/>
    <col min="4" max="4" width="12.1484375" customWidth="1"/>
    <col min="5" max="5" width="19.1484375" customWidth="1"/>
    <col min="6" max="6" width="14.25" customWidth="1"/>
    <col min="7" max="7" width="148" customWidth="1"/>
    <col min="8" max="8" width="18.75" customWidth="1"/>
  </cols>
  <sheetData>
    <row r="1" spans="1:7">
      <c r="A1" t="s">
        <v>1938</v>
      </c>
      <c r="B1" t="s">
        <v>1939</v>
      </c>
      <c r="C1" t="s">
        <v>1940</v>
      </c>
      <c r="D1" t="s">
        <v>1941</v>
      </c>
      <c r="E1" t="s">
        <v>1942</v>
      </c>
      <c r="F1" t="s">
        <v>1943</v>
      </c>
      <c r="G1" t="s">
        <v>1944</v>
      </c>
    </row>
    <row r="2" spans="1:7">
      <c r="A2" t="s">
        <v>1945</v>
      </c>
      <c r="B2" t="s">
        <v>1946</v>
      </c>
      <c r="C2" t="s">
        <v>1947</v>
      </c>
      <c r="D2" t="s">
        <v>1948</v>
      </c>
      <c r="E2" t="s">
        <v>1264</v>
      </c>
      <c r="F2" t="s">
        <v>1263</v>
      </c>
      <c r="G2" t="s">
        <v>1949</v>
      </c>
    </row>
    <row r="3" spans="1:7">
      <c r="A3" t="s">
        <v>1950</v>
      </c>
      <c r="B3" t="s">
        <v>1951</v>
      </c>
      <c r="C3" t="s">
        <v>1947</v>
      </c>
      <c r="D3" t="s">
        <v>1952</v>
      </c>
      <c r="E3" t="s">
        <v>1264</v>
      </c>
      <c r="F3" t="s">
        <v>1263</v>
      </c>
      <c r="G3" t="s">
        <v>1953</v>
      </c>
    </row>
    <row r="4" spans="1:7">
      <c r="A4" t="s">
        <v>1954</v>
      </c>
      <c r="B4" t="s">
        <v>1955</v>
      </c>
      <c r="C4" t="s">
        <v>1956</v>
      </c>
      <c r="D4" t="s">
        <v>1957</v>
      </c>
      <c r="E4" t="s">
        <v>1264</v>
      </c>
      <c r="F4" t="s">
        <v>1263</v>
      </c>
      <c r="G4" t="s">
        <v>1958</v>
      </c>
    </row>
    <row r="5" spans="1:7">
      <c r="A5" t="s">
        <v>1959</v>
      </c>
      <c r="B5" t="s">
        <v>1960</v>
      </c>
      <c r="C5" t="s">
        <v>1961</v>
      </c>
      <c r="D5" t="s">
        <v>1962</v>
      </c>
      <c r="E5" t="s">
        <v>1264</v>
      </c>
      <c r="F5" t="s">
        <v>1263</v>
      </c>
      <c r="G5" t="s">
        <v>1963</v>
      </c>
    </row>
    <row r="6" spans="1:7">
      <c r="A6" t="s">
        <v>1964</v>
      </c>
      <c r="B6" t="s">
        <v>1965</v>
      </c>
      <c r="C6" t="s">
        <v>1966</v>
      </c>
      <c r="D6" t="s">
        <v>1967</v>
      </c>
      <c r="E6" t="s">
        <v>1263</v>
      </c>
      <c r="F6" t="s">
        <v>1263</v>
      </c>
      <c r="G6" t="s">
        <v>1968</v>
      </c>
    </row>
    <row r="7" spans="1:7">
      <c r="A7" t="s">
        <v>1969</v>
      </c>
      <c r="B7" t="s">
        <v>1970</v>
      </c>
      <c r="C7" t="s">
        <v>1966</v>
      </c>
      <c r="D7" t="s">
        <v>1971</v>
      </c>
      <c r="E7" t="s">
        <v>1263</v>
      </c>
      <c r="F7" t="s">
        <v>1263</v>
      </c>
      <c r="G7" t="s">
        <v>1972</v>
      </c>
    </row>
    <row r="8" spans="1:7">
      <c r="A8" t="s">
        <v>1973</v>
      </c>
      <c r="B8" t="s">
        <v>1974</v>
      </c>
      <c r="C8" t="s">
        <v>1961</v>
      </c>
      <c r="D8" t="s">
        <v>1975</v>
      </c>
      <c r="E8" t="s">
        <v>1264</v>
      </c>
      <c r="F8" t="s">
        <v>1263</v>
      </c>
      <c r="G8" t="s">
        <v>1976</v>
      </c>
    </row>
    <row r="9" spans="1:7">
      <c r="A9" t="s">
        <v>1977</v>
      </c>
      <c r="B9" t="s">
        <v>1978</v>
      </c>
      <c r="C9" t="s">
        <v>1961</v>
      </c>
      <c r="D9" t="s">
        <v>1979</v>
      </c>
      <c r="E9" t="s">
        <v>1264</v>
      </c>
      <c r="F9" t="s">
        <v>1263</v>
      </c>
      <c r="G9" t="s">
        <v>1980</v>
      </c>
    </row>
    <row r="10" spans="1:7">
      <c r="A10" t="s">
        <v>1981</v>
      </c>
      <c r="B10" t="s">
        <v>1982</v>
      </c>
      <c r="C10" t="s">
        <v>1983</v>
      </c>
      <c r="D10" t="s">
        <v>1984</v>
      </c>
      <c r="E10" t="s">
        <v>1263</v>
      </c>
      <c r="F10" t="s">
        <v>1263</v>
      </c>
      <c r="G10" t="s">
        <v>1985</v>
      </c>
    </row>
    <row r="11" spans="1:7">
      <c r="A11" t="s">
        <v>1986</v>
      </c>
      <c r="B11" t="s">
        <v>1987</v>
      </c>
      <c r="C11" t="s">
        <v>1983</v>
      </c>
      <c r="D11" t="s">
        <v>1984</v>
      </c>
      <c r="E11" t="s">
        <v>1264</v>
      </c>
      <c r="F11" t="s">
        <v>1264</v>
      </c>
      <c r="G11" t="s">
        <v>1988</v>
      </c>
    </row>
    <row r="12" spans="1:7">
      <c r="A12" t="s">
        <v>1989</v>
      </c>
      <c r="B12" t="s">
        <v>1990</v>
      </c>
      <c r="C12" t="s">
        <v>1961</v>
      </c>
      <c r="D12" t="s">
        <v>1991</v>
      </c>
      <c r="E12" t="s">
        <v>1263</v>
      </c>
      <c r="F12" t="s">
        <v>1264</v>
      </c>
      <c r="G12" t="s">
        <v>1992</v>
      </c>
    </row>
    <row r="13" spans="1:7">
      <c r="A13" t="s">
        <v>1993</v>
      </c>
      <c r="B13" t="s">
        <v>1994</v>
      </c>
      <c r="C13" t="s">
        <v>1961</v>
      </c>
      <c r="D13" t="s">
        <v>1995</v>
      </c>
      <c r="E13" t="s">
        <v>1264</v>
      </c>
      <c r="F13" t="s">
        <v>1263</v>
      </c>
      <c r="G13" t="s">
        <v>1996</v>
      </c>
    </row>
    <row r="14" spans="1:7">
      <c r="A14" t="s">
        <v>1997</v>
      </c>
      <c r="B14" t="s">
        <v>1998</v>
      </c>
      <c r="C14" t="s">
        <v>1961</v>
      </c>
      <c r="D14" t="s">
        <v>1999</v>
      </c>
      <c r="E14" t="s">
        <v>1264</v>
      </c>
      <c r="F14" t="s">
        <v>1263</v>
      </c>
      <c r="G14" t="s">
        <v>2000</v>
      </c>
    </row>
    <row r="15" spans="1:7">
      <c r="A15" t="s">
        <v>2001</v>
      </c>
      <c r="B15" t="s">
        <v>2002</v>
      </c>
      <c r="C15" t="s">
        <v>1961</v>
      </c>
      <c r="D15" t="s">
        <v>1995</v>
      </c>
      <c r="E15" t="s">
        <v>1264</v>
      </c>
      <c r="F15" t="s">
        <v>1263</v>
      </c>
      <c r="G15" t="s">
        <v>2003</v>
      </c>
    </row>
    <row r="16" spans="1:7">
      <c r="A16" t="s">
        <v>2004</v>
      </c>
      <c r="B16" t="s">
        <v>2005</v>
      </c>
      <c r="C16" t="s">
        <v>2006</v>
      </c>
      <c r="D16" t="s">
        <v>2007</v>
      </c>
      <c r="E16" t="s">
        <v>1264</v>
      </c>
      <c r="F16" t="s">
        <v>1263</v>
      </c>
      <c r="G16" t="s">
        <v>2008</v>
      </c>
    </row>
    <row r="17" spans="1:7">
      <c r="A17" t="s">
        <v>2009</v>
      </c>
      <c r="B17" t="s">
        <v>2010</v>
      </c>
      <c r="C17" t="s">
        <v>1961</v>
      </c>
      <c r="D17" t="s">
        <v>2011</v>
      </c>
      <c r="E17" t="s">
        <v>1264</v>
      </c>
      <c r="F17" t="s">
        <v>1263</v>
      </c>
      <c r="G17" t="s">
        <v>2012</v>
      </c>
    </row>
    <row r="18" spans="1:7">
      <c r="A18" t="s">
        <v>2013</v>
      </c>
      <c r="B18" t="s">
        <v>2014</v>
      </c>
      <c r="C18" t="s">
        <v>1961</v>
      </c>
      <c r="D18" t="s">
        <v>1995</v>
      </c>
      <c r="E18" t="s">
        <v>1264</v>
      </c>
      <c r="F18" t="s">
        <v>1263</v>
      </c>
      <c r="G18" t="s">
        <v>2015</v>
      </c>
    </row>
    <row r="19" spans="1:7">
      <c r="A19" t="s">
        <v>2016</v>
      </c>
      <c r="B19" t="s">
        <v>2017</v>
      </c>
      <c r="C19" t="s">
        <v>1961</v>
      </c>
      <c r="D19" t="s">
        <v>2018</v>
      </c>
      <c r="E19" t="s">
        <v>1264</v>
      </c>
      <c r="F19" t="s">
        <v>1263</v>
      </c>
      <c r="G19" t="s">
        <v>2019</v>
      </c>
    </row>
    <row r="20" spans="1:7">
      <c r="A20" t="s">
        <v>2020</v>
      </c>
      <c r="B20" t="s">
        <v>2021</v>
      </c>
      <c r="C20" t="s">
        <v>1961</v>
      </c>
      <c r="D20" t="s">
        <v>2022</v>
      </c>
      <c r="E20" t="s">
        <v>1264</v>
      </c>
      <c r="F20" t="s">
        <v>1263</v>
      </c>
      <c r="G20" t="s">
        <v>2023</v>
      </c>
    </row>
    <row r="21" spans="1:7">
      <c r="A21" t="s">
        <v>2024</v>
      </c>
      <c r="B21" t="s">
        <v>2025</v>
      </c>
      <c r="C21" t="s">
        <v>2026</v>
      </c>
      <c r="D21" t="s">
        <v>1991</v>
      </c>
      <c r="E21" t="s">
        <v>1264</v>
      </c>
      <c r="F21" t="s">
        <v>1263</v>
      </c>
      <c r="G21" t="s">
        <v>2027</v>
      </c>
    </row>
    <row r="22" spans="1:7">
      <c r="A22" t="s">
        <v>2028</v>
      </c>
      <c r="B22" t="s">
        <v>2029</v>
      </c>
      <c r="C22" t="s">
        <v>2026</v>
      </c>
      <c r="D22" t="s">
        <v>2030</v>
      </c>
      <c r="E22" t="s">
        <v>1264</v>
      </c>
      <c r="F22" t="s">
        <v>1263</v>
      </c>
      <c r="G22" t="s">
        <v>2031</v>
      </c>
    </row>
    <row r="23" spans="1:7">
      <c r="A23" t="s">
        <v>2032</v>
      </c>
      <c r="B23" t="s">
        <v>2033</v>
      </c>
      <c r="C23" t="s">
        <v>2026</v>
      </c>
      <c r="D23" t="s">
        <v>1991</v>
      </c>
      <c r="E23" t="s">
        <v>1264</v>
      </c>
      <c r="F23" t="s">
        <v>1263</v>
      </c>
      <c r="G23" t="s">
        <v>2034</v>
      </c>
    </row>
    <row r="24" spans="1:7">
      <c r="A24" t="s">
        <v>2035</v>
      </c>
      <c r="B24" t="s">
        <v>2036</v>
      </c>
      <c r="C24" t="s">
        <v>2026</v>
      </c>
      <c r="D24" t="s">
        <v>1991</v>
      </c>
      <c r="E24" t="s">
        <v>1264</v>
      </c>
      <c r="F24" t="s">
        <v>1263</v>
      </c>
      <c r="G24" t="s">
        <v>2037</v>
      </c>
    </row>
    <row r="25" spans="1:7">
      <c r="A25" t="s">
        <v>2038</v>
      </c>
      <c r="B25" t="s">
        <v>2039</v>
      </c>
      <c r="C25" t="s">
        <v>2026</v>
      </c>
      <c r="D25" t="s">
        <v>1991</v>
      </c>
      <c r="E25" t="s">
        <v>2040</v>
      </c>
      <c r="F25" t="s">
        <v>1263</v>
      </c>
      <c r="G25" t="s">
        <v>2041</v>
      </c>
    </row>
    <row r="26" spans="1:7">
      <c r="A26" t="s">
        <v>2042</v>
      </c>
      <c r="B26" t="s">
        <v>2043</v>
      </c>
      <c r="C26" t="s">
        <v>2044</v>
      </c>
      <c r="D26" t="s">
        <v>2045</v>
      </c>
      <c r="E26" t="s">
        <v>2040</v>
      </c>
      <c r="F26" t="s">
        <v>1263</v>
      </c>
      <c r="G26" t="s">
        <v>2046</v>
      </c>
    </row>
    <row r="27" spans="1:7">
      <c r="A27" t="s">
        <v>2047</v>
      </c>
      <c r="B27" t="s">
        <v>2048</v>
      </c>
      <c r="C27" t="s">
        <v>2044</v>
      </c>
      <c r="D27" t="s">
        <v>2049</v>
      </c>
      <c r="E27" t="s">
        <v>1264</v>
      </c>
      <c r="F27" t="s">
        <v>1263</v>
      </c>
      <c r="G27" t="s">
        <v>2050</v>
      </c>
    </row>
    <row r="28" spans="1:7">
      <c r="A28" t="s">
        <v>2051</v>
      </c>
      <c r="B28" t="s">
        <v>2052</v>
      </c>
      <c r="C28" t="s">
        <v>2044</v>
      </c>
      <c r="D28" t="s">
        <v>2049</v>
      </c>
      <c r="E28" t="s">
        <v>1264</v>
      </c>
      <c r="F28" t="s">
        <v>1263</v>
      </c>
      <c r="G28" t="s">
        <v>2053</v>
      </c>
    </row>
    <row r="29" spans="1:7">
      <c r="A29" t="s">
        <v>2054</v>
      </c>
      <c r="B29" t="s">
        <v>2055</v>
      </c>
      <c r="C29" t="s">
        <v>2044</v>
      </c>
      <c r="D29" t="s">
        <v>1975</v>
      </c>
      <c r="E29" t="s">
        <v>1264</v>
      </c>
      <c r="F29" t="s">
        <v>1263</v>
      </c>
      <c r="G29" t="s">
        <v>2056</v>
      </c>
    </row>
    <row r="30" spans="1:7">
      <c r="A30" t="s">
        <v>2057</v>
      </c>
      <c r="B30" t="s">
        <v>2058</v>
      </c>
      <c r="C30" t="s">
        <v>2044</v>
      </c>
      <c r="D30" t="s">
        <v>1971</v>
      </c>
      <c r="E30" t="s">
        <v>1264</v>
      </c>
      <c r="F30" t="s">
        <v>1263</v>
      </c>
      <c r="G30" t="s">
        <v>2059</v>
      </c>
    </row>
    <row r="31" spans="1:7">
      <c r="A31" t="s">
        <v>2060</v>
      </c>
      <c r="B31" t="s">
        <v>2061</v>
      </c>
      <c r="C31" t="s">
        <v>2044</v>
      </c>
      <c r="D31" t="s">
        <v>1971</v>
      </c>
      <c r="E31" t="s">
        <v>2040</v>
      </c>
      <c r="F31" t="s">
        <v>1263</v>
      </c>
      <c r="G31" t="s">
        <v>2062</v>
      </c>
    </row>
    <row r="32" spans="1:7">
      <c r="A32" t="s">
        <v>2063</v>
      </c>
      <c r="B32" t="s">
        <v>2064</v>
      </c>
      <c r="C32" t="s">
        <v>2044</v>
      </c>
      <c r="D32" t="s">
        <v>2065</v>
      </c>
      <c r="E32" t="s">
        <v>1264</v>
      </c>
      <c r="F32" t="s">
        <v>1263</v>
      </c>
      <c r="G32" t="s">
        <v>2066</v>
      </c>
    </row>
    <row r="33" spans="1:7">
      <c r="A33" t="s">
        <v>2067</v>
      </c>
      <c r="B33" t="s">
        <v>2068</v>
      </c>
      <c r="C33" t="s">
        <v>2044</v>
      </c>
      <c r="D33" t="s">
        <v>2069</v>
      </c>
      <c r="E33" t="s">
        <v>1264</v>
      </c>
      <c r="F33" t="s">
        <v>1263</v>
      </c>
      <c r="G33" t="s">
        <v>2070</v>
      </c>
    </row>
    <row r="34" spans="1:7">
      <c r="A34" t="s">
        <v>2071</v>
      </c>
      <c r="B34" t="s">
        <v>2072</v>
      </c>
      <c r="C34" t="s">
        <v>2044</v>
      </c>
      <c r="D34" t="s">
        <v>2069</v>
      </c>
      <c r="E34" t="s">
        <v>1264</v>
      </c>
      <c r="F34" t="s">
        <v>1263</v>
      </c>
      <c r="G34" t="s">
        <v>2073</v>
      </c>
    </row>
    <row r="35" spans="1:7">
      <c r="A35" t="s">
        <v>2074</v>
      </c>
      <c r="B35" t="s">
        <v>2075</v>
      </c>
      <c r="C35" t="s">
        <v>2044</v>
      </c>
      <c r="D35" t="s">
        <v>2069</v>
      </c>
      <c r="E35" t="s">
        <v>1264</v>
      </c>
      <c r="F35" t="s">
        <v>1263</v>
      </c>
      <c r="G35" t="s">
        <v>2076</v>
      </c>
    </row>
    <row r="36" spans="1:7">
      <c r="A36" t="s">
        <v>2077</v>
      </c>
      <c r="B36" t="s">
        <v>2078</v>
      </c>
      <c r="C36" t="s">
        <v>2044</v>
      </c>
      <c r="D36" t="s">
        <v>1991</v>
      </c>
      <c r="E36" t="s">
        <v>2040</v>
      </c>
      <c r="F36" t="s">
        <v>1263</v>
      </c>
      <c r="G36" t="s">
        <v>2079</v>
      </c>
    </row>
    <row r="37" spans="1:7">
      <c r="A37" t="s">
        <v>2080</v>
      </c>
      <c r="B37" t="s">
        <v>2081</v>
      </c>
      <c r="C37" t="s">
        <v>2044</v>
      </c>
      <c r="D37" t="s">
        <v>1991</v>
      </c>
      <c r="E37" t="s">
        <v>1264</v>
      </c>
      <c r="F37" t="s">
        <v>1263</v>
      </c>
      <c r="G37" t="s">
        <v>2082</v>
      </c>
    </row>
    <row r="38" spans="1:7">
      <c r="A38" t="s">
        <v>2083</v>
      </c>
      <c r="B38" t="s">
        <v>2084</v>
      </c>
      <c r="C38" t="s">
        <v>2044</v>
      </c>
      <c r="D38" t="s">
        <v>2065</v>
      </c>
      <c r="E38" t="s">
        <v>2040</v>
      </c>
      <c r="F38" t="s">
        <v>1263</v>
      </c>
      <c r="G38" t="s">
        <v>2085</v>
      </c>
    </row>
    <row r="39" spans="1:7">
      <c r="A39" t="s">
        <v>2086</v>
      </c>
      <c r="B39" t="s">
        <v>2087</v>
      </c>
      <c r="C39" t="s">
        <v>2044</v>
      </c>
      <c r="D39" t="s">
        <v>2088</v>
      </c>
      <c r="E39" t="s">
        <v>1264</v>
      </c>
      <c r="F39" t="s">
        <v>1263</v>
      </c>
      <c r="G39" t="s">
        <v>2089</v>
      </c>
    </row>
    <row r="40" spans="1:7">
      <c r="A40" t="s">
        <v>2090</v>
      </c>
      <c r="B40" t="s">
        <v>2091</v>
      </c>
      <c r="C40" t="s">
        <v>2044</v>
      </c>
      <c r="D40" t="s">
        <v>1971</v>
      </c>
      <c r="E40" t="s">
        <v>1264</v>
      </c>
      <c r="F40" t="s">
        <v>1263</v>
      </c>
      <c r="G40" t="s">
        <v>2092</v>
      </c>
    </row>
    <row r="41" spans="1:7">
      <c r="A41" t="s">
        <v>2093</v>
      </c>
      <c r="B41" t="s">
        <v>2094</v>
      </c>
      <c r="C41" t="s">
        <v>2044</v>
      </c>
      <c r="D41" t="s">
        <v>1991</v>
      </c>
      <c r="E41" t="s">
        <v>1264</v>
      </c>
      <c r="F41" t="s">
        <v>1263</v>
      </c>
      <c r="G41" t="s">
        <v>2095</v>
      </c>
    </row>
    <row r="42" spans="1:7">
      <c r="A42" t="s">
        <v>2096</v>
      </c>
      <c r="B42" t="s">
        <v>2097</v>
      </c>
      <c r="C42" t="s">
        <v>2044</v>
      </c>
      <c r="D42" t="s">
        <v>1991</v>
      </c>
      <c r="E42" t="s">
        <v>1264</v>
      </c>
      <c r="F42" t="s">
        <v>1263</v>
      </c>
      <c r="G42" t="s">
        <v>2098</v>
      </c>
    </row>
    <row r="43" spans="1:7">
      <c r="A43" t="s">
        <v>2099</v>
      </c>
      <c r="B43" t="s">
        <v>2100</v>
      </c>
      <c r="C43" t="s">
        <v>2044</v>
      </c>
      <c r="D43" t="s">
        <v>1971</v>
      </c>
      <c r="E43" t="s">
        <v>1264</v>
      </c>
      <c r="F43" t="s">
        <v>1263</v>
      </c>
      <c r="G43" t="s">
        <v>2101</v>
      </c>
    </row>
    <row r="44" spans="1:7">
      <c r="A44" t="s">
        <v>2102</v>
      </c>
      <c r="B44" t="s">
        <v>2103</v>
      </c>
      <c r="C44" t="s">
        <v>2044</v>
      </c>
      <c r="D44" t="s">
        <v>2104</v>
      </c>
      <c r="E44" t="s">
        <v>1264</v>
      </c>
      <c r="F44" t="s">
        <v>1263</v>
      </c>
      <c r="G44" t="s">
        <v>2105</v>
      </c>
    </row>
    <row r="45" spans="1:7">
      <c r="A45" t="s">
        <v>2106</v>
      </c>
      <c r="B45" t="s">
        <v>2107</v>
      </c>
      <c r="C45" t="s">
        <v>2108</v>
      </c>
      <c r="D45" t="s">
        <v>2109</v>
      </c>
      <c r="E45" t="s">
        <v>1264</v>
      </c>
      <c r="F45" t="s">
        <v>1263</v>
      </c>
      <c r="G45" t="s">
        <v>2110</v>
      </c>
    </row>
    <row r="46" spans="1:7">
      <c r="A46" t="s">
        <v>2111</v>
      </c>
      <c r="B46" t="s">
        <v>2112</v>
      </c>
      <c r="C46" t="s">
        <v>2113</v>
      </c>
      <c r="D46" t="s">
        <v>2114</v>
      </c>
      <c r="E46" t="s">
        <v>1264</v>
      </c>
      <c r="F46" t="s">
        <v>1263</v>
      </c>
      <c r="G46" t="s">
        <v>2115</v>
      </c>
    </row>
    <row r="47" spans="1:7">
      <c r="A47" t="s">
        <v>2116</v>
      </c>
      <c r="B47" t="s">
        <v>2117</v>
      </c>
      <c r="C47" t="s">
        <v>2118</v>
      </c>
      <c r="D47" t="s">
        <v>2119</v>
      </c>
      <c r="E47" t="s">
        <v>1264</v>
      </c>
      <c r="F47" t="s">
        <v>1264</v>
      </c>
      <c r="G47" t="s">
        <v>2120</v>
      </c>
    </row>
    <row r="48" spans="1:7">
      <c r="A48" t="s">
        <v>2121</v>
      </c>
      <c r="B48" t="s">
        <v>2122</v>
      </c>
      <c r="C48" t="s">
        <v>2118</v>
      </c>
      <c r="D48" t="s">
        <v>1975</v>
      </c>
      <c r="E48" t="s">
        <v>1264</v>
      </c>
      <c r="F48" t="s">
        <v>1264</v>
      </c>
      <c r="G48" t="s">
        <v>2120</v>
      </c>
    </row>
    <row r="49" spans="1:7">
      <c r="A49" t="s">
        <v>2123</v>
      </c>
      <c r="B49" t="s">
        <v>2124</v>
      </c>
      <c r="C49" t="s">
        <v>2118</v>
      </c>
      <c r="D49" t="s">
        <v>1975</v>
      </c>
      <c r="E49" t="s">
        <v>1264</v>
      </c>
      <c r="F49" t="s">
        <v>1263</v>
      </c>
      <c r="G49" t="s">
        <v>2125</v>
      </c>
    </row>
    <row r="50" spans="1:7">
      <c r="A50" t="s">
        <v>2126</v>
      </c>
      <c r="B50" t="s">
        <v>2127</v>
      </c>
      <c r="C50" t="s">
        <v>2128</v>
      </c>
      <c r="D50" t="s">
        <v>1984</v>
      </c>
      <c r="E50" t="s">
        <v>1264</v>
      </c>
      <c r="F50" t="s">
        <v>1263</v>
      </c>
      <c r="G50" t="s">
        <v>2129</v>
      </c>
    </row>
    <row r="51" spans="1:7">
      <c r="A51" t="s">
        <v>2130</v>
      </c>
      <c r="B51" t="s">
        <v>2131</v>
      </c>
      <c r="C51" t="s">
        <v>2118</v>
      </c>
      <c r="D51" t="s">
        <v>1948</v>
      </c>
      <c r="E51" t="s">
        <v>1264</v>
      </c>
      <c r="F51" t="s">
        <v>1263</v>
      </c>
      <c r="G51" t="s">
        <v>2132</v>
      </c>
    </row>
    <row r="52" spans="1:7">
      <c r="A52" t="s">
        <v>2133</v>
      </c>
      <c r="B52" t="s">
        <v>2134</v>
      </c>
      <c r="C52" t="s">
        <v>2118</v>
      </c>
      <c r="D52" t="s">
        <v>2135</v>
      </c>
      <c r="E52" t="s">
        <v>1264</v>
      </c>
      <c r="F52" t="s">
        <v>1263</v>
      </c>
      <c r="G52" t="s">
        <v>2136</v>
      </c>
    </row>
    <row r="53" spans="1:7">
      <c r="A53" t="s">
        <v>2137</v>
      </c>
      <c r="B53" t="s">
        <v>2138</v>
      </c>
      <c r="C53" t="s">
        <v>2139</v>
      </c>
      <c r="D53" t="s">
        <v>2109</v>
      </c>
      <c r="E53" t="s">
        <v>1263</v>
      </c>
      <c r="F53" t="s">
        <v>1263</v>
      </c>
      <c r="G53" t="s">
        <v>2140</v>
      </c>
    </row>
    <row r="54" spans="1:7">
      <c r="A54" t="s">
        <v>2141</v>
      </c>
      <c r="B54" t="s">
        <v>2142</v>
      </c>
      <c r="C54" t="s">
        <v>2143</v>
      </c>
      <c r="D54" t="s">
        <v>2144</v>
      </c>
      <c r="E54" t="s">
        <v>1263</v>
      </c>
      <c r="F54" t="s">
        <v>1263</v>
      </c>
      <c r="G54" t="s">
        <v>2145</v>
      </c>
    </row>
    <row r="55" spans="1:7">
      <c r="A55" t="s">
        <v>2146</v>
      </c>
      <c r="B55" t="s">
        <v>2147</v>
      </c>
      <c r="C55" t="s">
        <v>2143</v>
      </c>
      <c r="D55" t="s">
        <v>2007</v>
      </c>
      <c r="E55" t="s">
        <v>1263</v>
      </c>
      <c r="F55" t="s">
        <v>1264</v>
      </c>
      <c r="G55" t="s">
        <v>2148</v>
      </c>
    </row>
    <row r="56" spans="1:7">
      <c r="A56" t="s">
        <v>2149</v>
      </c>
      <c r="B56" t="s">
        <v>2150</v>
      </c>
      <c r="C56" t="s">
        <v>2026</v>
      </c>
      <c r="D56" t="s">
        <v>2011</v>
      </c>
      <c r="E56" t="s">
        <v>1263</v>
      </c>
      <c r="F56" t="s">
        <v>1264</v>
      </c>
      <c r="G56" t="s">
        <v>2151</v>
      </c>
    </row>
    <row r="57" spans="1:7">
      <c r="A57" t="s">
        <v>2152</v>
      </c>
      <c r="B57" t="s">
        <v>2153</v>
      </c>
      <c r="C57" t="s">
        <v>2143</v>
      </c>
      <c r="D57" t="s">
        <v>2065</v>
      </c>
      <c r="E57" t="s">
        <v>1263</v>
      </c>
      <c r="F57" t="s">
        <v>1263</v>
      </c>
      <c r="G57" t="s">
        <v>2154</v>
      </c>
    </row>
    <row r="58" spans="1:7">
      <c r="A58" t="s">
        <v>2155</v>
      </c>
      <c r="B58" t="s">
        <v>2156</v>
      </c>
      <c r="C58" t="s">
        <v>2143</v>
      </c>
      <c r="D58" t="s">
        <v>2065</v>
      </c>
      <c r="E58" t="s">
        <v>1263</v>
      </c>
      <c r="F58" t="s">
        <v>1263</v>
      </c>
      <c r="G58" t="s">
        <v>2157</v>
      </c>
    </row>
    <row r="59" spans="1:7">
      <c r="A59" t="s">
        <v>2158</v>
      </c>
      <c r="B59" t="s">
        <v>2159</v>
      </c>
      <c r="C59" t="s">
        <v>2143</v>
      </c>
      <c r="D59" t="s">
        <v>2065</v>
      </c>
      <c r="E59" t="s">
        <v>1263</v>
      </c>
      <c r="F59" t="s">
        <v>1263</v>
      </c>
      <c r="G59" t="s">
        <v>2160</v>
      </c>
    </row>
    <row r="60" spans="1:7">
      <c r="A60" t="s">
        <v>2161</v>
      </c>
      <c r="B60" t="s">
        <v>2162</v>
      </c>
      <c r="C60" t="s">
        <v>2143</v>
      </c>
      <c r="D60" t="s">
        <v>1984</v>
      </c>
      <c r="E60" t="s">
        <v>1263</v>
      </c>
      <c r="F60" t="s">
        <v>1263</v>
      </c>
      <c r="G60" t="s">
        <v>2163</v>
      </c>
    </row>
    <row r="61" spans="1:7">
      <c r="A61" t="s">
        <v>2164</v>
      </c>
      <c r="B61" t="s">
        <v>2165</v>
      </c>
      <c r="C61" t="s">
        <v>2166</v>
      </c>
      <c r="D61" t="s">
        <v>2167</v>
      </c>
      <c r="E61" t="s">
        <v>1263</v>
      </c>
      <c r="F61" t="s">
        <v>1263</v>
      </c>
      <c r="G61" t="s">
        <v>2168</v>
      </c>
    </row>
    <row r="62" spans="1:7">
      <c r="A62" t="s">
        <v>2169</v>
      </c>
      <c r="B62" t="s">
        <v>2170</v>
      </c>
      <c r="C62" t="s">
        <v>2166</v>
      </c>
      <c r="D62" t="s">
        <v>2171</v>
      </c>
      <c r="E62" t="s">
        <v>1263</v>
      </c>
      <c r="F62" t="s">
        <v>1263</v>
      </c>
      <c r="G62" t="s">
        <v>2168</v>
      </c>
    </row>
    <row r="63" spans="1:7">
      <c r="A63" t="s">
        <v>2172</v>
      </c>
      <c r="B63" t="s">
        <v>2173</v>
      </c>
      <c r="C63" t="s">
        <v>1983</v>
      </c>
      <c r="D63" t="s">
        <v>2007</v>
      </c>
      <c r="E63" t="s">
        <v>1263</v>
      </c>
      <c r="F63" t="s">
        <v>1263</v>
      </c>
      <c r="G63" t="s">
        <v>2174</v>
      </c>
    </row>
    <row r="64" spans="1:7">
      <c r="A64" t="s">
        <v>2175</v>
      </c>
      <c r="B64" t="s">
        <v>2176</v>
      </c>
      <c r="C64" t="s">
        <v>1983</v>
      </c>
      <c r="D64" t="s">
        <v>2007</v>
      </c>
      <c r="E64" t="s">
        <v>1263</v>
      </c>
      <c r="F64" t="s">
        <v>1263</v>
      </c>
      <c r="G64" t="s">
        <v>2177</v>
      </c>
    </row>
    <row r="65" spans="1:7">
      <c r="A65" t="s">
        <v>2178</v>
      </c>
      <c r="B65" t="s">
        <v>2179</v>
      </c>
      <c r="C65" t="s">
        <v>2180</v>
      </c>
      <c r="D65" t="s">
        <v>2181</v>
      </c>
      <c r="E65" t="s">
        <v>1263</v>
      </c>
      <c r="F65" t="s">
        <v>1263</v>
      </c>
      <c r="G65" t="s">
        <v>2182</v>
      </c>
    </row>
    <row r="66" spans="1:7">
      <c r="A66" t="s">
        <v>2183</v>
      </c>
      <c r="B66" t="s">
        <v>2184</v>
      </c>
      <c r="C66" t="s">
        <v>2180</v>
      </c>
      <c r="D66" t="s">
        <v>2185</v>
      </c>
      <c r="E66" t="s">
        <v>1263</v>
      </c>
      <c r="F66" t="s">
        <v>1263</v>
      </c>
      <c r="G66" t="s">
        <v>2182</v>
      </c>
    </row>
    <row r="67" spans="1:7">
      <c r="A67" t="s">
        <v>2186</v>
      </c>
      <c r="B67" t="s">
        <v>2187</v>
      </c>
      <c r="C67" t="s">
        <v>2188</v>
      </c>
      <c r="D67" t="s">
        <v>2007</v>
      </c>
      <c r="E67" t="s">
        <v>1264</v>
      </c>
      <c r="F67" t="s">
        <v>1263</v>
      </c>
      <c r="G67" t="s">
        <v>2189</v>
      </c>
    </row>
    <row r="68" spans="1:7">
      <c r="A68" t="s">
        <v>2190</v>
      </c>
      <c r="B68" t="s">
        <v>2191</v>
      </c>
      <c r="C68" t="s">
        <v>2166</v>
      </c>
      <c r="D68" t="s">
        <v>2192</v>
      </c>
      <c r="E68" t="s">
        <v>2040</v>
      </c>
      <c r="F68" t="s">
        <v>1263</v>
      </c>
      <c r="G68" t="s">
        <v>2193</v>
      </c>
    </row>
    <row r="69" spans="1:7">
      <c r="A69" t="s">
        <v>2194</v>
      </c>
      <c r="B69" t="s">
        <v>2195</v>
      </c>
      <c r="C69" t="s">
        <v>2166</v>
      </c>
      <c r="D69" t="s">
        <v>1984</v>
      </c>
      <c r="E69" t="s">
        <v>1264</v>
      </c>
      <c r="F69" t="s">
        <v>1263</v>
      </c>
      <c r="G69" t="s">
        <v>2196</v>
      </c>
    </row>
    <row r="70" spans="1:7">
      <c r="A70" t="s">
        <v>2197</v>
      </c>
      <c r="B70" t="s">
        <v>2198</v>
      </c>
      <c r="C70" t="s">
        <v>2166</v>
      </c>
      <c r="D70" t="s">
        <v>2007</v>
      </c>
      <c r="E70" t="s">
        <v>1264</v>
      </c>
      <c r="F70" t="s">
        <v>1263</v>
      </c>
      <c r="G70" t="s">
        <v>2199</v>
      </c>
    </row>
    <row r="71" spans="1:7">
      <c r="A71" t="s">
        <v>2042</v>
      </c>
      <c r="B71" t="s">
        <v>2043</v>
      </c>
      <c r="C71" t="s">
        <v>2044</v>
      </c>
      <c r="D71" t="s">
        <v>2049</v>
      </c>
      <c r="E71" t="s">
        <v>1264</v>
      </c>
      <c r="F71" t="s">
        <v>1263</v>
      </c>
      <c r="G71" t="s">
        <v>2200</v>
      </c>
    </row>
    <row r="72" spans="1:7">
      <c r="A72" t="s">
        <v>2201</v>
      </c>
      <c r="B72" t="s">
        <v>2052</v>
      </c>
      <c r="C72" t="s">
        <v>2044</v>
      </c>
      <c r="D72" t="s">
        <v>2049</v>
      </c>
      <c r="E72" t="s">
        <v>1264</v>
      </c>
      <c r="F72" t="s">
        <v>1263</v>
      </c>
      <c r="G72" t="s">
        <v>2202</v>
      </c>
    </row>
    <row r="73" spans="1:7">
      <c r="A73" t="s">
        <v>2203</v>
      </c>
      <c r="B73" t="s">
        <v>2204</v>
      </c>
      <c r="C73" t="s">
        <v>2205</v>
      </c>
      <c r="D73" t="s">
        <v>2206</v>
      </c>
      <c r="E73" t="s">
        <v>1263</v>
      </c>
      <c r="F73" t="s">
        <v>1264</v>
      </c>
      <c r="G73" t="s">
        <v>2207</v>
      </c>
    </row>
    <row r="74" spans="1:7">
      <c r="A74" t="s">
        <v>2208</v>
      </c>
      <c r="B74" t="s">
        <v>2209</v>
      </c>
      <c r="C74" t="s">
        <v>2205</v>
      </c>
      <c r="D74" t="s">
        <v>1948</v>
      </c>
      <c r="E74" t="s">
        <v>1263</v>
      </c>
      <c r="F74" t="s">
        <v>1264</v>
      </c>
      <c r="G74" t="s">
        <v>2210</v>
      </c>
    </row>
    <row r="75" spans="1:7">
      <c r="A75" t="s">
        <v>2211</v>
      </c>
      <c r="B75" t="s">
        <v>2212</v>
      </c>
      <c r="C75" t="s">
        <v>2205</v>
      </c>
      <c r="D75" t="s">
        <v>2213</v>
      </c>
      <c r="E75" t="s">
        <v>1263</v>
      </c>
      <c r="F75" t="s">
        <v>1263</v>
      </c>
      <c r="G75" t="s">
        <v>2214</v>
      </c>
    </row>
    <row r="76" spans="1:7">
      <c r="A76" t="s">
        <v>2215</v>
      </c>
      <c r="B76" t="s">
        <v>2216</v>
      </c>
      <c r="C76" t="s">
        <v>2205</v>
      </c>
      <c r="D76" t="s">
        <v>2217</v>
      </c>
      <c r="E76" t="s">
        <v>1263</v>
      </c>
      <c r="F76" t="s">
        <v>1263</v>
      </c>
      <c r="G76" t="s">
        <v>2218</v>
      </c>
    </row>
    <row r="77" spans="1:7">
      <c r="A77" t="s">
        <v>2219</v>
      </c>
      <c r="B77" t="s">
        <v>2220</v>
      </c>
      <c r="C77" t="s">
        <v>2205</v>
      </c>
      <c r="D77" t="s">
        <v>2221</v>
      </c>
      <c r="E77" t="s">
        <v>1264</v>
      </c>
      <c r="F77" t="s">
        <v>1263</v>
      </c>
      <c r="G77" t="s">
        <v>2222</v>
      </c>
    </row>
    <row r="78" spans="1:7">
      <c r="A78" t="s">
        <v>2223</v>
      </c>
      <c r="B78" t="s">
        <v>2224</v>
      </c>
      <c r="C78" t="s">
        <v>2205</v>
      </c>
      <c r="D78" t="s">
        <v>1984</v>
      </c>
      <c r="E78" t="s">
        <v>1263</v>
      </c>
      <c r="F78" t="s">
        <v>1263</v>
      </c>
      <c r="G78" t="s">
        <v>2225</v>
      </c>
    </row>
    <row r="79" spans="1:7">
      <c r="A79" t="s">
        <v>2226</v>
      </c>
      <c r="B79" t="s">
        <v>2227</v>
      </c>
      <c r="C79" t="s">
        <v>2228</v>
      </c>
      <c r="D79" t="s">
        <v>2229</v>
      </c>
      <c r="E79" t="s">
        <v>1264</v>
      </c>
      <c r="F79" t="s">
        <v>1263</v>
      </c>
      <c r="G79" t="s">
        <v>2230</v>
      </c>
    </row>
    <row r="80" spans="1:7">
      <c r="A80" t="s">
        <v>2231</v>
      </c>
      <c r="B80" t="s">
        <v>2232</v>
      </c>
      <c r="C80" t="s">
        <v>2233</v>
      </c>
      <c r="D80" t="s">
        <v>1984</v>
      </c>
      <c r="E80" t="s">
        <v>1263</v>
      </c>
      <c r="F80" t="s">
        <v>1263</v>
      </c>
      <c r="G80" t="s">
        <v>2234</v>
      </c>
    </row>
    <row r="81" spans="1:7">
      <c r="A81" t="s">
        <v>2235</v>
      </c>
      <c r="B81" t="s">
        <v>2236</v>
      </c>
      <c r="C81" t="s">
        <v>2205</v>
      </c>
      <c r="D81" t="s">
        <v>2185</v>
      </c>
      <c r="E81" t="s">
        <v>1264</v>
      </c>
      <c r="F81" t="s">
        <v>1264</v>
      </c>
      <c r="G81" t="s">
        <v>2237</v>
      </c>
    </row>
    <row r="82" spans="1:7">
      <c r="A82" t="s">
        <v>2238</v>
      </c>
      <c r="B82" t="s">
        <v>2239</v>
      </c>
      <c r="C82" t="s">
        <v>2205</v>
      </c>
      <c r="D82" t="s">
        <v>2119</v>
      </c>
      <c r="E82" t="s">
        <v>1263</v>
      </c>
      <c r="F82" t="s">
        <v>1263</v>
      </c>
      <c r="G82" t="s">
        <v>2240</v>
      </c>
    </row>
    <row r="83" spans="1:7">
      <c r="A83" t="s">
        <v>2241</v>
      </c>
      <c r="B83" t="s">
        <v>2242</v>
      </c>
      <c r="C83" t="s">
        <v>2205</v>
      </c>
      <c r="D83" t="s">
        <v>2011</v>
      </c>
      <c r="E83" t="s">
        <v>1263</v>
      </c>
      <c r="F83" t="s">
        <v>1264</v>
      </c>
      <c r="G83" t="s">
        <v>2243</v>
      </c>
    </row>
    <row r="84" spans="1:7">
      <c r="A84" t="s">
        <v>2244</v>
      </c>
      <c r="B84" t="s">
        <v>2245</v>
      </c>
      <c r="C84" t="s">
        <v>2205</v>
      </c>
      <c r="D84" t="s">
        <v>2246</v>
      </c>
      <c r="E84" t="s">
        <v>1263</v>
      </c>
      <c r="F84" t="s">
        <v>1263</v>
      </c>
      <c r="G84" t="s">
        <v>2247</v>
      </c>
    </row>
    <row r="85" spans="1:7">
      <c r="A85" t="s">
        <v>2248</v>
      </c>
      <c r="B85" t="s">
        <v>2249</v>
      </c>
      <c r="C85" t="s">
        <v>2250</v>
      </c>
      <c r="D85" t="s">
        <v>2007</v>
      </c>
      <c r="E85" t="s">
        <v>1264</v>
      </c>
      <c r="F85" t="s">
        <v>1263</v>
      </c>
      <c r="G85" t="s">
        <v>2251</v>
      </c>
    </row>
    <row r="86" spans="1:7">
      <c r="A86" t="s">
        <v>2252</v>
      </c>
      <c r="B86" t="s">
        <v>2253</v>
      </c>
      <c r="C86" t="s">
        <v>2205</v>
      </c>
      <c r="D86" t="s">
        <v>1991</v>
      </c>
      <c r="E86" t="s">
        <v>1264</v>
      </c>
      <c r="F86" t="s">
        <v>1263</v>
      </c>
      <c r="G86" t="s">
        <v>2254</v>
      </c>
    </row>
    <row r="87" spans="1:7">
      <c r="A87" t="s">
        <v>2255</v>
      </c>
      <c r="B87" t="s">
        <v>2256</v>
      </c>
      <c r="C87" t="s">
        <v>2205</v>
      </c>
      <c r="D87" t="s">
        <v>1991</v>
      </c>
      <c r="E87" t="s">
        <v>1264</v>
      </c>
      <c r="F87" t="s">
        <v>1263</v>
      </c>
      <c r="G87" t="s">
        <v>2257</v>
      </c>
    </row>
    <row r="88" spans="1:7">
      <c r="A88" t="s">
        <v>2258</v>
      </c>
      <c r="B88" t="s">
        <v>2259</v>
      </c>
      <c r="C88" t="s">
        <v>2205</v>
      </c>
      <c r="D88" t="s">
        <v>2260</v>
      </c>
      <c r="E88" t="s">
        <v>1263</v>
      </c>
      <c r="F88" t="s">
        <v>1263</v>
      </c>
      <c r="G88" t="s">
        <v>2261</v>
      </c>
    </row>
    <row r="89" spans="1:7">
      <c r="A89" t="s">
        <v>2262</v>
      </c>
      <c r="B89" t="s">
        <v>2263</v>
      </c>
      <c r="C89" t="s">
        <v>2205</v>
      </c>
      <c r="D89" t="s">
        <v>2144</v>
      </c>
      <c r="E89" t="s">
        <v>1264</v>
      </c>
      <c r="F89" t="s">
        <v>1263</v>
      </c>
      <c r="G89" t="s">
        <v>2264</v>
      </c>
    </row>
    <row r="90" spans="1:7">
      <c r="A90" t="s">
        <v>2265</v>
      </c>
      <c r="B90" t="s">
        <v>2266</v>
      </c>
      <c r="C90" t="s">
        <v>2205</v>
      </c>
      <c r="D90" t="s">
        <v>2267</v>
      </c>
      <c r="E90" t="s">
        <v>1264</v>
      </c>
      <c r="F90" t="s">
        <v>1263</v>
      </c>
      <c r="G90" t="s">
        <v>2268</v>
      </c>
    </row>
    <row r="91" spans="1:7">
      <c r="A91" t="s">
        <v>2269</v>
      </c>
      <c r="B91" t="s">
        <v>2270</v>
      </c>
      <c r="C91" t="s">
        <v>2205</v>
      </c>
      <c r="D91" t="s">
        <v>2271</v>
      </c>
      <c r="E91" t="s">
        <v>1264</v>
      </c>
      <c r="F91" t="s">
        <v>1263</v>
      </c>
      <c r="G91" t="s">
        <v>2272</v>
      </c>
    </row>
    <row r="92" spans="1:7">
      <c r="A92" t="s">
        <v>2273</v>
      </c>
      <c r="B92" t="s">
        <v>2274</v>
      </c>
      <c r="C92" t="s">
        <v>2205</v>
      </c>
      <c r="D92" t="s">
        <v>1975</v>
      </c>
      <c r="E92" t="s">
        <v>1264</v>
      </c>
      <c r="F92" t="s">
        <v>1264</v>
      </c>
      <c r="G92" t="s">
        <v>2275</v>
      </c>
    </row>
    <row r="93" spans="1:7">
      <c r="A93" t="s">
        <v>2276</v>
      </c>
      <c r="B93" t="s">
        <v>2277</v>
      </c>
      <c r="C93" t="s">
        <v>2205</v>
      </c>
      <c r="D93" t="s">
        <v>2278</v>
      </c>
      <c r="E93" t="s">
        <v>1264</v>
      </c>
      <c r="F93" t="s">
        <v>1264</v>
      </c>
      <c r="G93" t="s">
        <v>2279</v>
      </c>
    </row>
    <row r="94" spans="1:7">
      <c r="A94" t="s">
        <v>2280</v>
      </c>
      <c r="B94" t="s">
        <v>2281</v>
      </c>
      <c r="C94" t="s">
        <v>2205</v>
      </c>
      <c r="D94" t="s">
        <v>1975</v>
      </c>
      <c r="E94" t="s">
        <v>1263</v>
      </c>
      <c r="F94" t="s">
        <v>1264</v>
      </c>
      <c r="G94" t="s">
        <v>2282</v>
      </c>
    </row>
    <row r="95" spans="1:7">
      <c r="A95" t="s">
        <v>2283</v>
      </c>
      <c r="B95" t="s">
        <v>2284</v>
      </c>
      <c r="C95" t="s">
        <v>2285</v>
      </c>
      <c r="D95" t="s">
        <v>2286</v>
      </c>
      <c r="E95" t="s">
        <v>1264</v>
      </c>
      <c r="F95" t="s">
        <v>1264</v>
      </c>
      <c r="G95" t="s">
        <v>2287</v>
      </c>
    </row>
    <row r="96" spans="1:7">
      <c r="A96" t="s">
        <v>2288</v>
      </c>
      <c r="B96" t="s">
        <v>2289</v>
      </c>
      <c r="C96" t="s">
        <v>2290</v>
      </c>
      <c r="D96" t="s">
        <v>2206</v>
      </c>
      <c r="E96" t="s">
        <v>1263</v>
      </c>
      <c r="F96" t="s">
        <v>1264</v>
      </c>
      <c r="G96" t="s">
        <v>2291</v>
      </c>
    </row>
    <row r="97" spans="1:7">
      <c r="A97" t="s">
        <v>2292</v>
      </c>
      <c r="B97" t="s">
        <v>2293</v>
      </c>
      <c r="C97" t="s">
        <v>2285</v>
      </c>
      <c r="D97" t="s">
        <v>1948</v>
      </c>
      <c r="E97" t="s">
        <v>1264</v>
      </c>
      <c r="F97" t="s">
        <v>1263</v>
      </c>
      <c r="G97" t="s">
        <v>2294</v>
      </c>
    </row>
    <row r="100" spans="1:7">
      <c r="A100" t="s">
        <v>2295</v>
      </c>
      <c r="B100" t="s">
        <v>2296</v>
      </c>
      <c r="C100" t="s">
        <v>2290</v>
      </c>
      <c r="D100" t="s">
        <v>2221</v>
      </c>
      <c r="E100" t="s">
        <v>1264</v>
      </c>
      <c r="F100" t="s">
        <v>1263</v>
      </c>
      <c r="G100" t="s">
        <v>2297</v>
      </c>
    </row>
    <row r="101" spans="1:7">
      <c r="A101" t="s">
        <v>2298</v>
      </c>
      <c r="B101" t="s">
        <v>2299</v>
      </c>
      <c r="C101" t="s">
        <v>1983</v>
      </c>
      <c r="D101" t="s">
        <v>2221</v>
      </c>
      <c r="E101" t="s">
        <v>1263</v>
      </c>
      <c r="F101" t="s">
        <v>1263</v>
      </c>
      <c r="G101" t="s">
        <v>2300</v>
      </c>
    </row>
    <row r="102" spans="1:7">
      <c r="A102" t="s">
        <v>2301</v>
      </c>
      <c r="B102" t="s">
        <v>2302</v>
      </c>
      <c r="C102" t="s">
        <v>1983</v>
      </c>
      <c r="D102" t="s">
        <v>1984</v>
      </c>
      <c r="E102" t="s">
        <v>1263</v>
      </c>
      <c r="F102" t="s">
        <v>1263</v>
      </c>
      <c r="G102" t="s">
        <v>2303</v>
      </c>
    </row>
    <row r="103" spans="1:7">
      <c r="A103" t="s">
        <v>2304</v>
      </c>
      <c r="B103" t="s">
        <v>2305</v>
      </c>
      <c r="C103" t="s">
        <v>2306</v>
      </c>
      <c r="D103" t="s">
        <v>1984</v>
      </c>
      <c r="E103" t="s">
        <v>1263</v>
      </c>
      <c r="F103" t="s">
        <v>1263</v>
      </c>
      <c r="G103" t="s">
        <v>2307</v>
      </c>
    </row>
    <row r="104" spans="1:7">
      <c r="A104" t="s">
        <v>2308</v>
      </c>
      <c r="B104" t="s">
        <v>2309</v>
      </c>
      <c r="C104" t="s">
        <v>2306</v>
      </c>
      <c r="D104" t="s">
        <v>1984</v>
      </c>
      <c r="E104" t="s">
        <v>1263</v>
      </c>
      <c r="F104" t="s">
        <v>1263</v>
      </c>
      <c r="G104" t="s">
        <v>2310</v>
      </c>
    </row>
    <row r="105" spans="1:7">
      <c r="A105" t="s">
        <v>2311</v>
      </c>
      <c r="B105" t="s">
        <v>2312</v>
      </c>
      <c r="C105" t="s">
        <v>2290</v>
      </c>
      <c r="D105" t="s">
        <v>2313</v>
      </c>
      <c r="E105" t="s">
        <v>1264</v>
      </c>
      <c r="F105" t="s">
        <v>1263</v>
      </c>
      <c r="G105" t="s">
        <v>2314</v>
      </c>
    </row>
    <row r="106" spans="1:7">
      <c r="A106" t="s">
        <v>2315</v>
      </c>
      <c r="B106" t="s">
        <v>2316</v>
      </c>
      <c r="C106" t="s">
        <v>2290</v>
      </c>
      <c r="D106" t="s">
        <v>2313</v>
      </c>
      <c r="E106" t="s">
        <v>1264</v>
      </c>
      <c r="F106" t="s">
        <v>1263</v>
      </c>
      <c r="G106" t="s">
        <v>2317</v>
      </c>
    </row>
    <row r="107" spans="1:7">
      <c r="A107" t="s">
        <v>2318</v>
      </c>
      <c r="B107" t="s">
        <v>2319</v>
      </c>
      <c r="C107" t="s">
        <v>2290</v>
      </c>
      <c r="D107" t="s">
        <v>2313</v>
      </c>
      <c r="E107" t="s">
        <v>1264</v>
      </c>
      <c r="F107" t="s">
        <v>1264</v>
      </c>
      <c r="G107" t="s">
        <v>2320</v>
      </c>
    </row>
    <row r="108" spans="1:7">
      <c r="A108" t="s">
        <v>2321</v>
      </c>
      <c r="B108" t="s">
        <v>2322</v>
      </c>
      <c r="C108" t="s">
        <v>2323</v>
      </c>
      <c r="D108" t="s">
        <v>1984</v>
      </c>
      <c r="E108" t="s">
        <v>1263</v>
      </c>
      <c r="F108" t="s">
        <v>1263</v>
      </c>
      <c r="G108" t="s">
        <v>2324</v>
      </c>
    </row>
    <row r="109" spans="1:7">
      <c r="A109" t="s">
        <v>2325</v>
      </c>
      <c r="B109" t="s">
        <v>2326</v>
      </c>
      <c r="C109" t="s">
        <v>2327</v>
      </c>
      <c r="D109" t="s">
        <v>2328</v>
      </c>
      <c r="E109" t="s">
        <v>1264</v>
      </c>
      <c r="F109" t="s">
        <v>1263</v>
      </c>
      <c r="G109" t="s">
        <v>2329</v>
      </c>
    </row>
    <row r="110" spans="1:7">
      <c r="A110" t="s">
        <v>2330</v>
      </c>
      <c r="B110" t="s">
        <v>2331</v>
      </c>
      <c r="C110" t="s">
        <v>2327</v>
      </c>
      <c r="D110" t="s">
        <v>2328</v>
      </c>
      <c r="E110" t="s">
        <v>1264</v>
      </c>
      <c r="F110" t="s">
        <v>1263</v>
      </c>
      <c r="G110" t="s">
        <v>2332</v>
      </c>
    </row>
  </sheetData>
  <pageMargins left="0.7" right="0.7" top="0.75" bottom="0.75"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CA58D-9B41-40B8-87A5-D4AA5D166386}">
  <sheetPr>
    <tabColor rgb="FF7030A0"/>
  </sheetPr>
  <dimension ref="A1:G19"/>
  <sheetViews>
    <sheetView workbookViewId="0">
      <selection activeCell="A20" sqref="A20"/>
    </sheetView>
  </sheetViews>
  <sheetFormatPr defaultRowHeight="14.45"/>
  <cols>
    <col min="1" max="1" width="21.1484375" customWidth="1"/>
    <col min="2" max="2" width="31" customWidth="1"/>
    <col min="3" max="3" width="15" customWidth="1"/>
    <col min="4" max="4" width="9.546875" customWidth="1"/>
    <col min="5" max="6" width="15" customWidth="1"/>
    <col min="7" max="7" width="191.1484375" customWidth="1"/>
  </cols>
  <sheetData>
    <row r="1" spans="1:7">
      <c r="A1" t="s">
        <v>1938</v>
      </c>
      <c r="B1" t="s">
        <v>1939</v>
      </c>
      <c r="C1" t="s">
        <v>1940</v>
      </c>
      <c r="D1" t="s">
        <v>1941</v>
      </c>
      <c r="E1" t="s">
        <v>1942</v>
      </c>
      <c r="F1" t="s">
        <v>1943</v>
      </c>
      <c r="G1" t="s">
        <v>1944</v>
      </c>
    </row>
    <row r="2" spans="1:7">
      <c r="A2" t="s">
        <v>2333</v>
      </c>
      <c r="B2" t="s">
        <v>2334</v>
      </c>
      <c r="C2" t="s">
        <v>2335</v>
      </c>
      <c r="D2" t="s">
        <v>2022</v>
      </c>
      <c r="E2" t="s">
        <v>1263</v>
      </c>
      <c r="F2" t="s">
        <v>1263</v>
      </c>
      <c r="G2" t="s">
        <v>2336</v>
      </c>
    </row>
    <row r="3" spans="1:7">
      <c r="A3" t="s">
        <v>2186</v>
      </c>
      <c r="B3" t="s">
        <v>2337</v>
      </c>
      <c r="C3" t="s">
        <v>2338</v>
      </c>
      <c r="D3" t="s">
        <v>2007</v>
      </c>
      <c r="E3" t="s">
        <v>1264</v>
      </c>
      <c r="F3" t="s">
        <v>1263</v>
      </c>
      <c r="G3" t="s">
        <v>2339</v>
      </c>
    </row>
    <row r="4" spans="1:7">
      <c r="A4" t="s">
        <v>2340</v>
      </c>
      <c r="B4" t="s">
        <v>2341</v>
      </c>
      <c r="C4" t="s">
        <v>2342</v>
      </c>
      <c r="D4" t="s">
        <v>2343</v>
      </c>
      <c r="E4" t="s">
        <v>1263</v>
      </c>
      <c r="F4" t="s">
        <v>1263</v>
      </c>
      <c r="G4" t="s">
        <v>2344</v>
      </c>
    </row>
    <row r="5" spans="1:7">
      <c r="A5" t="s">
        <v>2345</v>
      </c>
      <c r="B5" t="s">
        <v>2346</v>
      </c>
      <c r="C5" t="s">
        <v>2347</v>
      </c>
      <c r="D5" t="s">
        <v>2049</v>
      </c>
      <c r="E5" t="s">
        <v>1264</v>
      </c>
      <c r="F5" t="s">
        <v>1263</v>
      </c>
      <c r="G5" t="s">
        <v>2348</v>
      </c>
    </row>
    <row r="6" spans="1:7">
      <c r="A6" t="s">
        <v>2349</v>
      </c>
      <c r="B6" t="s">
        <v>2350</v>
      </c>
      <c r="C6" t="s">
        <v>2347</v>
      </c>
      <c r="D6" t="s">
        <v>2049</v>
      </c>
      <c r="E6" t="s">
        <v>1264</v>
      </c>
      <c r="F6" t="s">
        <v>1263</v>
      </c>
      <c r="G6" t="s">
        <v>2351</v>
      </c>
    </row>
    <row r="7" spans="1:7">
      <c r="A7" t="s">
        <v>2352</v>
      </c>
      <c r="B7" t="s">
        <v>2353</v>
      </c>
      <c r="C7" t="s">
        <v>2347</v>
      </c>
      <c r="D7" t="s">
        <v>1975</v>
      </c>
      <c r="E7" t="s">
        <v>1264</v>
      </c>
      <c r="F7" t="s">
        <v>1263</v>
      </c>
      <c r="G7" t="s">
        <v>2354</v>
      </c>
    </row>
    <row r="8" spans="1:7">
      <c r="A8" t="s">
        <v>2355</v>
      </c>
      <c r="B8" t="s">
        <v>2356</v>
      </c>
      <c r="C8" t="s">
        <v>2347</v>
      </c>
      <c r="D8" t="s">
        <v>1995</v>
      </c>
      <c r="E8" t="s">
        <v>1264</v>
      </c>
      <c r="F8" t="s">
        <v>1263</v>
      </c>
      <c r="G8" t="s">
        <v>2357</v>
      </c>
    </row>
    <row r="9" spans="1:7">
      <c r="A9" t="s">
        <v>2358</v>
      </c>
      <c r="B9" t="s">
        <v>2359</v>
      </c>
      <c r="C9" t="s">
        <v>2347</v>
      </c>
      <c r="D9" t="s">
        <v>1995</v>
      </c>
      <c r="E9" t="s">
        <v>1264</v>
      </c>
      <c r="F9" t="s">
        <v>1263</v>
      </c>
      <c r="G9" t="s">
        <v>2360</v>
      </c>
    </row>
    <row r="10" spans="1:7">
      <c r="A10" t="s">
        <v>2361</v>
      </c>
      <c r="B10" t="s">
        <v>2362</v>
      </c>
      <c r="C10" t="s">
        <v>2139</v>
      </c>
      <c r="D10" t="s">
        <v>2109</v>
      </c>
      <c r="E10" t="s">
        <v>1263</v>
      </c>
      <c r="F10" t="s">
        <v>1263</v>
      </c>
      <c r="G10" t="s">
        <v>2363</v>
      </c>
    </row>
    <row r="11" spans="1:7">
      <c r="A11" t="s">
        <v>2364</v>
      </c>
      <c r="B11" t="s">
        <v>2365</v>
      </c>
      <c r="C11" t="s">
        <v>2139</v>
      </c>
      <c r="D11" t="s">
        <v>2065</v>
      </c>
      <c r="E11" t="s">
        <v>1263</v>
      </c>
      <c r="F11" t="s">
        <v>1263</v>
      </c>
      <c r="G11" t="s">
        <v>2366</v>
      </c>
    </row>
    <row r="12" spans="1:7">
      <c r="A12" t="s">
        <v>2367</v>
      </c>
      <c r="B12" t="s">
        <v>2368</v>
      </c>
      <c r="C12" t="s">
        <v>2369</v>
      </c>
      <c r="D12" t="s">
        <v>1984</v>
      </c>
      <c r="E12" t="s">
        <v>1263</v>
      </c>
      <c r="F12" t="s">
        <v>1263</v>
      </c>
      <c r="G12" t="s">
        <v>2370</v>
      </c>
    </row>
    <row r="13" spans="1:7">
      <c r="A13" t="s">
        <v>2371</v>
      </c>
      <c r="B13" t="s">
        <v>2372</v>
      </c>
      <c r="C13" t="s">
        <v>2347</v>
      </c>
      <c r="D13" t="s">
        <v>2373</v>
      </c>
      <c r="E13" t="s">
        <v>1264</v>
      </c>
      <c r="F13" t="s">
        <v>1263</v>
      </c>
      <c r="G13" t="s">
        <v>2374</v>
      </c>
    </row>
    <row r="14" spans="1:7">
      <c r="A14" t="s">
        <v>2375</v>
      </c>
      <c r="B14" t="s">
        <v>2376</v>
      </c>
      <c r="C14" t="s">
        <v>2205</v>
      </c>
      <c r="D14" t="s">
        <v>2377</v>
      </c>
      <c r="E14" t="s">
        <v>1263</v>
      </c>
      <c r="F14" t="s">
        <v>1263</v>
      </c>
      <c r="G14" t="s">
        <v>2378</v>
      </c>
    </row>
    <row r="15" spans="1:7">
      <c r="A15" t="s">
        <v>2379</v>
      </c>
      <c r="B15" t="s">
        <v>2380</v>
      </c>
      <c r="C15" t="s">
        <v>2205</v>
      </c>
      <c r="D15" t="s">
        <v>2007</v>
      </c>
      <c r="E15" t="s">
        <v>1263</v>
      </c>
      <c r="F15" t="s">
        <v>1263</v>
      </c>
      <c r="G15" t="s">
        <v>2381</v>
      </c>
    </row>
    <row r="16" spans="1:7">
      <c r="A16" t="s">
        <v>2382</v>
      </c>
      <c r="B16" t="s">
        <v>2383</v>
      </c>
      <c r="C16" t="s">
        <v>2205</v>
      </c>
      <c r="D16" t="s">
        <v>2011</v>
      </c>
      <c r="E16" t="s">
        <v>1263</v>
      </c>
      <c r="F16" t="s">
        <v>1263</v>
      </c>
      <c r="G16" t="s">
        <v>2384</v>
      </c>
    </row>
    <row r="17" spans="1:7">
      <c r="A17" t="s">
        <v>2385</v>
      </c>
      <c r="B17" t="s">
        <v>2386</v>
      </c>
      <c r="C17" t="s">
        <v>2250</v>
      </c>
      <c r="D17" t="s">
        <v>2387</v>
      </c>
      <c r="E17" t="s">
        <v>1263</v>
      </c>
      <c r="F17" t="s">
        <v>1263</v>
      </c>
      <c r="G17" t="s">
        <v>2388</v>
      </c>
    </row>
    <row r="18" spans="1:7" ht="30.05" customHeight="1">
      <c r="A18" t="s">
        <v>2389</v>
      </c>
      <c r="B18" t="s">
        <v>2390</v>
      </c>
      <c r="C18" t="s">
        <v>1983</v>
      </c>
      <c r="D18" t="s">
        <v>2328</v>
      </c>
      <c r="E18" t="s">
        <v>1263</v>
      </c>
      <c r="F18" t="s">
        <v>1264</v>
      </c>
      <c r="G18" s="1" t="s">
        <v>2391</v>
      </c>
    </row>
    <row r="19" spans="1:7">
      <c r="A19" t="s">
        <v>2392</v>
      </c>
      <c r="B19" t="s">
        <v>2393</v>
      </c>
      <c r="C19" t="s">
        <v>1983</v>
      </c>
      <c r="D19" t="s">
        <v>2394</v>
      </c>
      <c r="E19" t="s">
        <v>1263</v>
      </c>
      <c r="F19" t="s">
        <v>1263</v>
      </c>
      <c r="G19" t="s">
        <v>2395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70856-9C6F-4238-A687-057059E0293F}">
  <sheetPr>
    <tabColor theme="5" tint="-0.249977111117893"/>
  </sheetPr>
  <dimension ref="A1:G22"/>
  <sheetViews>
    <sheetView workbookViewId="0">
      <selection activeCell="A23" sqref="A23"/>
    </sheetView>
  </sheetViews>
  <sheetFormatPr defaultRowHeight="14.45"/>
  <cols>
    <col min="1" max="1" width="12.84765625" bestFit="1" customWidth="1"/>
    <col min="2" max="2" width="35.546875" customWidth="1"/>
    <col min="3" max="3" width="11.84765625" customWidth="1"/>
    <col min="5" max="5" width="14.546875" bestFit="1" customWidth="1"/>
    <col min="6" max="6" width="12.84765625" customWidth="1"/>
    <col min="7" max="7" width="112.1484375" customWidth="1"/>
  </cols>
  <sheetData>
    <row r="1" spans="1:7">
      <c r="A1" t="s">
        <v>1938</v>
      </c>
      <c r="B1" t="s">
        <v>1939</v>
      </c>
      <c r="C1" t="s">
        <v>1940</v>
      </c>
      <c r="D1" t="s">
        <v>1941</v>
      </c>
      <c r="E1" t="s">
        <v>1942</v>
      </c>
      <c r="F1" t="s">
        <v>1943</v>
      </c>
      <c r="G1" t="s">
        <v>1944</v>
      </c>
    </row>
    <row r="2" spans="1:7">
      <c r="A2" t="s">
        <v>2396</v>
      </c>
      <c r="B2" t="s">
        <v>2397</v>
      </c>
      <c r="C2" t="s">
        <v>2369</v>
      </c>
      <c r="D2" t="s">
        <v>2398</v>
      </c>
      <c r="E2" t="s">
        <v>1263</v>
      </c>
      <c r="F2" t="s">
        <v>1263</v>
      </c>
      <c r="G2" t="s">
        <v>2399</v>
      </c>
    </row>
    <row r="3" spans="1:7">
      <c r="A3" t="s">
        <v>2400</v>
      </c>
      <c r="B3" t="s">
        <v>2401</v>
      </c>
      <c r="C3" t="s">
        <v>1966</v>
      </c>
      <c r="D3" t="s">
        <v>1948</v>
      </c>
      <c r="E3" t="s">
        <v>1263</v>
      </c>
      <c r="F3" t="s">
        <v>1263</v>
      </c>
      <c r="G3" t="s">
        <v>2402</v>
      </c>
    </row>
    <row r="4" spans="1:7">
      <c r="A4" t="s">
        <v>2403</v>
      </c>
      <c r="B4" t="s">
        <v>2404</v>
      </c>
      <c r="C4" t="s">
        <v>1961</v>
      </c>
      <c r="D4" t="s">
        <v>2405</v>
      </c>
      <c r="E4" t="s">
        <v>1264</v>
      </c>
      <c r="F4" t="s">
        <v>1263</v>
      </c>
      <c r="G4" t="s">
        <v>2406</v>
      </c>
    </row>
    <row r="5" spans="1:7">
      <c r="A5" t="s">
        <v>2407</v>
      </c>
      <c r="B5" t="s">
        <v>2408</v>
      </c>
      <c r="C5" t="s">
        <v>1961</v>
      </c>
      <c r="D5" t="s">
        <v>2267</v>
      </c>
      <c r="E5" t="s">
        <v>1264</v>
      </c>
      <c r="F5" t="s">
        <v>1263</v>
      </c>
      <c r="G5" t="s">
        <v>2409</v>
      </c>
    </row>
    <row r="6" spans="1:7">
      <c r="A6" t="s">
        <v>2410</v>
      </c>
      <c r="B6" t="s">
        <v>2411</v>
      </c>
      <c r="C6" t="s">
        <v>2044</v>
      </c>
      <c r="D6" t="s">
        <v>1995</v>
      </c>
      <c r="E6" t="s">
        <v>1264</v>
      </c>
      <c r="F6" t="s">
        <v>1263</v>
      </c>
      <c r="G6" t="s">
        <v>2412</v>
      </c>
    </row>
    <row r="7" spans="1:7">
      <c r="A7" t="s">
        <v>2413</v>
      </c>
      <c r="B7" t="s">
        <v>2414</v>
      </c>
      <c r="C7" t="s">
        <v>2044</v>
      </c>
      <c r="D7" t="s">
        <v>2065</v>
      </c>
      <c r="E7" t="s">
        <v>1264</v>
      </c>
      <c r="F7" t="s">
        <v>1263</v>
      </c>
      <c r="G7" t="s">
        <v>2415</v>
      </c>
    </row>
    <row r="8" spans="1:7">
      <c r="A8" t="s">
        <v>2416</v>
      </c>
      <c r="B8" t="s">
        <v>2417</v>
      </c>
      <c r="C8" t="s">
        <v>2044</v>
      </c>
      <c r="D8" t="s">
        <v>2418</v>
      </c>
      <c r="E8" t="s">
        <v>1264</v>
      </c>
      <c r="F8" t="s">
        <v>1263</v>
      </c>
      <c r="G8" t="s">
        <v>2419</v>
      </c>
    </row>
    <row r="9" spans="1:7">
      <c r="A9" t="s">
        <v>2420</v>
      </c>
      <c r="B9" t="s">
        <v>2421</v>
      </c>
      <c r="C9" t="s">
        <v>2044</v>
      </c>
      <c r="D9" t="s">
        <v>2011</v>
      </c>
      <c r="E9" t="s">
        <v>1264</v>
      </c>
      <c r="F9" t="s">
        <v>1263</v>
      </c>
      <c r="G9" t="s">
        <v>2422</v>
      </c>
    </row>
    <row r="10" spans="1:7">
      <c r="A10" t="s">
        <v>2423</v>
      </c>
      <c r="B10" t="s">
        <v>2424</v>
      </c>
      <c r="C10" t="s">
        <v>2425</v>
      </c>
      <c r="D10" t="s">
        <v>2192</v>
      </c>
      <c r="E10" t="s">
        <v>1264</v>
      </c>
      <c r="F10" t="s">
        <v>1263</v>
      </c>
      <c r="G10" t="s">
        <v>2426</v>
      </c>
    </row>
    <row r="11" spans="1:7">
      <c r="A11" t="s">
        <v>2427</v>
      </c>
      <c r="B11" t="s">
        <v>2428</v>
      </c>
      <c r="C11" t="s">
        <v>2044</v>
      </c>
      <c r="D11" t="s">
        <v>2109</v>
      </c>
      <c r="E11" t="s">
        <v>1264</v>
      </c>
      <c r="F11" t="s">
        <v>1263</v>
      </c>
      <c r="G11" t="s">
        <v>2399</v>
      </c>
    </row>
    <row r="12" spans="1:7">
      <c r="A12" t="s">
        <v>2429</v>
      </c>
      <c r="B12" t="s">
        <v>2430</v>
      </c>
      <c r="C12" t="s">
        <v>2044</v>
      </c>
      <c r="D12" t="s">
        <v>1984</v>
      </c>
      <c r="E12" t="s">
        <v>2040</v>
      </c>
      <c r="F12" t="s">
        <v>1263</v>
      </c>
      <c r="G12" t="s">
        <v>2431</v>
      </c>
    </row>
    <row r="13" spans="1:7">
      <c r="A13" t="s">
        <v>2432</v>
      </c>
      <c r="B13" t="s">
        <v>2433</v>
      </c>
      <c r="C13" t="s">
        <v>2434</v>
      </c>
      <c r="D13" t="s">
        <v>1962</v>
      </c>
      <c r="E13" t="s">
        <v>1264</v>
      </c>
      <c r="F13" t="s">
        <v>1263</v>
      </c>
      <c r="G13" t="s">
        <v>2435</v>
      </c>
    </row>
    <row r="14" spans="1:7">
      <c r="A14" t="s">
        <v>2436</v>
      </c>
      <c r="B14" t="s">
        <v>2437</v>
      </c>
      <c r="C14" t="s">
        <v>2434</v>
      </c>
      <c r="D14" t="s">
        <v>2022</v>
      </c>
      <c r="E14" t="s">
        <v>1264</v>
      </c>
      <c r="F14" t="s">
        <v>1263</v>
      </c>
      <c r="G14" t="s">
        <v>2438</v>
      </c>
    </row>
    <row r="15" spans="1:7">
      <c r="A15" t="s">
        <v>2439</v>
      </c>
      <c r="B15" t="s">
        <v>2440</v>
      </c>
      <c r="C15" t="s">
        <v>2026</v>
      </c>
      <c r="D15" t="s">
        <v>1991</v>
      </c>
      <c r="E15" t="s">
        <v>1264</v>
      </c>
      <c r="F15" t="s">
        <v>1263</v>
      </c>
      <c r="G15" t="s">
        <v>2441</v>
      </c>
    </row>
    <row r="16" spans="1:7">
      <c r="A16" t="s">
        <v>2442</v>
      </c>
      <c r="B16" t="s">
        <v>2443</v>
      </c>
      <c r="C16" t="s">
        <v>2205</v>
      </c>
      <c r="D16" t="s">
        <v>2267</v>
      </c>
      <c r="E16" t="s">
        <v>1263</v>
      </c>
      <c r="F16" t="s">
        <v>1263</v>
      </c>
      <c r="G16" t="s">
        <v>2444</v>
      </c>
    </row>
    <row r="17" spans="1:7">
      <c r="A17" t="s">
        <v>2445</v>
      </c>
      <c r="B17" t="s">
        <v>2446</v>
      </c>
      <c r="C17" t="s">
        <v>2205</v>
      </c>
      <c r="D17" t="s">
        <v>1948</v>
      </c>
      <c r="E17" t="s">
        <v>1263</v>
      </c>
      <c r="F17" t="s">
        <v>1263</v>
      </c>
      <c r="G17" t="s">
        <v>2447</v>
      </c>
    </row>
    <row r="18" spans="1:7">
      <c r="A18" t="s">
        <v>2448</v>
      </c>
      <c r="B18" t="s">
        <v>2449</v>
      </c>
      <c r="C18" t="s">
        <v>2205</v>
      </c>
      <c r="D18" t="s">
        <v>1948</v>
      </c>
      <c r="E18" t="s">
        <v>1263</v>
      </c>
      <c r="F18" t="s">
        <v>1263</v>
      </c>
      <c r="G18" t="s">
        <v>2450</v>
      </c>
    </row>
    <row r="19" spans="1:7">
      <c r="A19" t="s">
        <v>2451</v>
      </c>
      <c r="B19" t="s">
        <v>2452</v>
      </c>
      <c r="C19" t="s">
        <v>2453</v>
      </c>
      <c r="D19" t="s">
        <v>1948</v>
      </c>
      <c r="E19" t="s">
        <v>1263</v>
      </c>
      <c r="F19" t="s">
        <v>1263</v>
      </c>
      <c r="G19" t="s">
        <v>2454</v>
      </c>
    </row>
    <row r="20" spans="1:7">
      <c r="A20" t="s">
        <v>2455</v>
      </c>
      <c r="B20" t="s">
        <v>2456</v>
      </c>
      <c r="C20" t="s">
        <v>1961</v>
      </c>
      <c r="D20" t="s">
        <v>2457</v>
      </c>
      <c r="E20" t="s">
        <v>1264</v>
      </c>
      <c r="F20" t="s">
        <v>1263</v>
      </c>
      <c r="G20" t="s">
        <v>2458</v>
      </c>
    </row>
    <row r="21" spans="1:7">
      <c r="A21" t="s">
        <v>2459</v>
      </c>
      <c r="B21" t="s">
        <v>2460</v>
      </c>
      <c r="C21" t="s">
        <v>1983</v>
      </c>
      <c r="D21" t="s">
        <v>2461</v>
      </c>
      <c r="E21" t="s">
        <v>1263</v>
      </c>
      <c r="F21" t="s">
        <v>1263</v>
      </c>
      <c r="G21" t="s">
        <v>2462</v>
      </c>
    </row>
    <row r="22" spans="1:7">
      <c r="A22" t="s">
        <v>2463</v>
      </c>
      <c r="B22" t="s">
        <v>2464</v>
      </c>
      <c r="C22" t="s">
        <v>1983</v>
      </c>
      <c r="D22" t="s">
        <v>2461</v>
      </c>
      <c r="E22" t="s">
        <v>1263</v>
      </c>
      <c r="F22" t="s">
        <v>1263</v>
      </c>
      <c r="G22" t="s">
        <v>2465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2C4F7-6FA0-41CD-AEC2-D010912B7234}">
  <sheetPr>
    <tabColor theme="9" tint="-0.249977111117893"/>
  </sheetPr>
  <dimension ref="D7:D49"/>
  <sheetViews>
    <sheetView topLeftCell="A31" workbookViewId="0">
      <selection activeCell="A59" sqref="A59"/>
    </sheetView>
  </sheetViews>
  <sheetFormatPr defaultRowHeight="14.45"/>
  <cols>
    <col min="1" max="1" width="12.84765625" bestFit="1" customWidth="1"/>
    <col min="2" max="2" width="33.75" customWidth="1"/>
    <col min="6" max="6" width="12.546875" bestFit="1" customWidth="1"/>
    <col min="7" max="7" width="164.546875" bestFit="1" customWidth="1"/>
  </cols>
  <sheetData>
    <row r="7" spans="4:4">
      <c r="D7" t="s">
        <v>1991</v>
      </c>
    </row>
    <row r="8" spans="4:4">
      <c r="D8" t="s">
        <v>1991</v>
      </c>
    </row>
    <row r="9" spans="4:4">
      <c r="D9" t="s">
        <v>1991</v>
      </c>
    </row>
    <row r="10" spans="4:4">
      <c r="D10" t="s">
        <v>1991</v>
      </c>
    </row>
    <row r="11" spans="4:4">
      <c r="D11" t="s">
        <v>1991</v>
      </c>
    </row>
    <row r="12" spans="4:4">
      <c r="D12" t="s">
        <v>1991</v>
      </c>
    </row>
    <row r="20" spans="4:4">
      <c r="D20" t="s">
        <v>2119</v>
      </c>
    </row>
    <row r="21" spans="4:4">
      <c r="D21" t="s">
        <v>1975</v>
      </c>
    </row>
    <row r="22" spans="4:4">
      <c r="D22" t="s">
        <v>2457</v>
      </c>
    </row>
    <row r="23" spans="4:4">
      <c r="D23" t="s">
        <v>1984</v>
      </c>
    </row>
    <row r="27" spans="4:4">
      <c r="D27" t="s">
        <v>2466</v>
      </c>
    </row>
    <row r="29" spans="4:4">
      <c r="D29" t="s">
        <v>2065</v>
      </c>
    </row>
    <row r="32" spans="4:4">
      <c r="D32" t="s">
        <v>1984</v>
      </c>
    </row>
    <row r="37" spans="4:4">
      <c r="D37" t="s">
        <v>2088</v>
      </c>
    </row>
    <row r="41" spans="4:4">
      <c r="D41" t="s">
        <v>2221</v>
      </c>
    </row>
    <row r="42" spans="4:4">
      <c r="D42" t="s">
        <v>2011</v>
      </c>
    </row>
    <row r="43" spans="4:4">
      <c r="D43" t="s">
        <v>1995</v>
      </c>
    </row>
    <row r="46" spans="4:4">
      <c r="D46" t="s">
        <v>1995</v>
      </c>
    </row>
    <row r="48" spans="4:4">
      <c r="D48" t="s">
        <v>1995</v>
      </c>
    </row>
    <row r="49" spans="4:4">
      <c r="D49" t="s">
        <v>2007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534BF-0514-45C2-956A-C6645C3C1DE5}">
  <sheetPr>
    <tabColor theme="7" tint="0.39997558519241921"/>
  </sheetPr>
  <dimension ref="A1:G7"/>
  <sheetViews>
    <sheetView workbookViewId="0">
      <selection activeCell="A8" sqref="A8"/>
    </sheetView>
  </sheetViews>
  <sheetFormatPr defaultRowHeight="14.45"/>
  <cols>
    <col min="2" max="2" width="34.25" customWidth="1"/>
    <col min="3" max="3" width="18.1484375" customWidth="1"/>
    <col min="4" max="4" width="13.1484375" customWidth="1"/>
    <col min="5" max="5" width="19.75" customWidth="1"/>
    <col min="6" max="6" width="36.84765625" customWidth="1"/>
    <col min="7" max="7" width="126.75" customWidth="1"/>
  </cols>
  <sheetData>
    <row r="1" spans="1:7">
      <c r="A1" t="s">
        <v>1938</v>
      </c>
      <c r="B1" t="s">
        <v>1939</v>
      </c>
      <c r="C1" t="s">
        <v>1940</v>
      </c>
      <c r="D1" t="s">
        <v>1941</v>
      </c>
      <c r="E1" t="s">
        <v>1942</v>
      </c>
      <c r="F1" t="s">
        <v>1943</v>
      </c>
      <c r="G1" t="s">
        <v>1944</v>
      </c>
    </row>
    <row r="2" spans="1:7">
      <c r="D2" t="s">
        <v>1995</v>
      </c>
    </row>
    <row r="4" spans="1:7">
      <c r="D4" t="s">
        <v>2011</v>
      </c>
    </row>
    <row r="5" spans="1:7">
      <c r="D5" t="s">
        <v>2069</v>
      </c>
    </row>
    <row r="6" spans="1:7">
      <c r="A6" t="str">
        <f>'[8]Cows Milk Cheese'!A38</f>
        <v>WENS011</v>
      </c>
      <c r="B6" t="str">
        <f>'[8]Cows Milk Cheese'!B38</f>
        <v>Wensleydale Real Hawes Oak Smoked</v>
      </c>
      <c r="C6" t="str">
        <f>'[8]Cows Milk Cheese'!C38</f>
        <v>North Yorkshire</v>
      </c>
      <c r="D6" t="s">
        <v>2065</v>
      </c>
      <c r="E6" t="str">
        <f>'[8]Cows Milk Cheese'!E38</f>
        <v xml:space="preserve">Y </v>
      </c>
      <c r="F6" t="str">
        <f>'[8]Cows Milk Cheese'!F38</f>
        <v>N</v>
      </c>
      <c r="G6" t="str">
        <f>'[8]Cows Milk Cheese'!G38</f>
        <v>Naturally smoked using oak chips, producing a cheese with a subtle, smoked flavour, and which retains the crumbly characteristics of Yorkshire Wensleydale cheese.</v>
      </c>
    </row>
    <row r="7" spans="1:7">
      <c r="D7" t="s">
        <v>1984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82A24-2D5E-40DF-BBCE-F54316D10213}">
  <sheetPr>
    <tabColor theme="8" tint="-0.499984740745262"/>
  </sheetPr>
  <dimension ref="A5:G24"/>
  <sheetViews>
    <sheetView workbookViewId="0">
      <selection activeCell="E29" sqref="E29"/>
    </sheetView>
  </sheetViews>
  <sheetFormatPr defaultRowHeight="14.45"/>
  <cols>
    <col min="1" max="1" width="12.25" customWidth="1"/>
    <col min="2" max="2" width="21.546875" customWidth="1"/>
    <col min="3" max="3" width="14.75" customWidth="1"/>
    <col min="4" max="4" width="11.1484375" customWidth="1"/>
    <col min="5" max="5" width="16.75" customWidth="1"/>
    <col min="6" max="6" width="17.1484375" customWidth="1"/>
    <col min="7" max="7" width="229.25" bestFit="1" customWidth="1"/>
  </cols>
  <sheetData>
    <row r="5" spans="4:4">
      <c r="D5" t="s">
        <v>2049</v>
      </c>
    </row>
    <row r="6" spans="4:4">
      <c r="D6" t="s">
        <v>2049</v>
      </c>
    </row>
    <row r="7" spans="4:4">
      <c r="D7" t="s">
        <v>2049</v>
      </c>
    </row>
    <row r="8" spans="4:4">
      <c r="D8" t="s">
        <v>2065</v>
      </c>
    </row>
    <row r="9" spans="4:4">
      <c r="D9" t="s">
        <v>1991</v>
      </c>
    </row>
    <row r="11" spans="4:4">
      <c r="D11" t="s">
        <v>2065</v>
      </c>
    </row>
    <row r="13" spans="4:4">
      <c r="D13" t="s">
        <v>2192</v>
      </c>
    </row>
    <row r="14" spans="4:4">
      <c r="D14" t="s">
        <v>2007</v>
      </c>
    </row>
    <row r="17" spans="1:7">
      <c r="D17" t="s">
        <v>2007</v>
      </c>
    </row>
    <row r="18" spans="1:7">
      <c r="D18" t="s">
        <v>2011</v>
      </c>
    </row>
    <row r="19" spans="1:7">
      <c r="D19" t="s">
        <v>1991</v>
      </c>
    </row>
    <row r="20" spans="1:7">
      <c r="D20" t="s">
        <v>1991</v>
      </c>
    </row>
    <row r="22" spans="1:7">
      <c r="A22" t="s">
        <v>2133</v>
      </c>
      <c r="B22" t="s">
        <v>2134</v>
      </c>
      <c r="C22" t="s">
        <v>2453</v>
      </c>
      <c r="D22" t="s">
        <v>2135</v>
      </c>
      <c r="E22" t="s">
        <v>1264</v>
      </c>
      <c r="F22" t="s">
        <v>1263</v>
      </c>
      <c r="G22" t="s">
        <v>2467</v>
      </c>
    </row>
    <row r="23" spans="1:7">
      <c r="A23" t="s">
        <v>2468</v>
      </c>
      <c r="B23" t="s">
        <v>2469</v>
      </c>
      <c r="C23" t="s">
        <v>2470</v>
      </c>
      <c r="D23" t="s">
        <v>1984</v>
      </c>
      <c r="E23" t="s">
        <v>1264</v>
      </c>
      <c r="F23" t="s">
        <v>1263</v>
      </c>
      <c r="G23" t="s">
        <v>2471</v>
      </c>
    </row>
    <row r="24" spans="1:7">
      <c r="D24" t="s">
        <v>2049</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0A972-0314-4429-A8DE-348D6A6C817B}">
  <sheetPr>
    <tabColor rgb="FFC00000"/>
  </sheetPr>
  <dimension ref="A1:G110"/>
  <sheetViews>
    <sheetView topLeftCell="A97" workbookViewId="0">
      <selection activeCell="G110" sqref="G110"/>
    </sheetView>
  </sheetViews>
  <sheetFormatPr defaultRowHeight="14.45"/>
  <cols>
    <col min="1" max="1" width="17.1484375" customWidth="1"/>
    <col min="2" max="2" width="35" customWidth="1"/>
    <col min="3" max="3" width="20.84765625" customWidth="1"/>
    <col min="4" max="4" width="12.1484375" customWidth="1"/>
    <col min="5" max="5" width="19.1484375" customWidth="1"/>
    <col min="6" max="6" width="14.25" customWidth="1"/>
    <col min="7" max="7" width="148" customWidth="1"/>
    <col min="8" max="8" width="18.75" customWidth="1"/>
  </cols>
  <sheetData>
    <row r="1" spans="1:7">
      <c r="A1" t="s">
        <v>1938</v>
      </c>
      <c r="B1" t="s">
        <v>1939</v>
      </c>
      <c r="C1" t="s">
        <v>1940</v>
      </c>
      <c r="D1" t="s">
        <v>1941</v>
      </c>
      <c r="E1" t="s">
        <v>1942</v>
      </c>
      <c r="F1" t="s">
        <v>1943</v>
      </c>
      <c r="G1" t="s">
        <v>1944</v>
      </c>
    </row>
    <row r="2" spans="1:7">
      <c r="A2" t="s">
        <v>1945</v>
      </c>
      <c r="B2" t="s">
        <v>1946</v>
      </c>
      <c r="C2" t="s">
        <v>1947</v>
      </c>
      <c r="D2" t="s">
        <v>1948</v>
      </c>
      <c r="E2" t="s">
        <v>1264</v>
      </c>
      <c r="F2" t="s">
        <v>1263</v>
      </c>
      <c r="G2" t="s">
        <v>1949</v>
      </c>
    </row>
    <row r="3" spans="1:7">
      <c r="A3" t="s">
        <v>1950</v>
      </c>
      <c r="B3" t="s">
        <v>1951</v>
      </c>
      <c r="C3" t="s">
        <v>1947</v>
      </c>
      <c r="D3" t="s">
        <v>1952</v>
      </c>
      <c r="E3" t="s">
        <v>1264</v>
      </c>
      <c r="F3" t="s">
        <v>1263</v>
      </c>
      <c r="G3" t="s">
        <v>1953</v>
      </c>
    </row>
    <row r="4" spans="1:7">
      <c r="A4" t="s">
        <v>1954</v>
      </c>
      <c r="B4" t="s">
        <v>1955</v>
      </c>
      <c r="C4" t="s">
        <v>1956</v>
      </c>
      <c r="D4" t="s">
        <v>1957</v>
      </c>
      <c r="E4" t="s">
        <v>1264</v>
      </c>
      <c r="F4" t="s">
        <v>1263</v>
      </c>
      <c r="G4" t="s">
        <v>1958</v>
      </c>
    </row>
    <row r="5" spans="1:7">
      <c r="A5" t="s">
        <v>1959</v>
      </c>
      <c r="B5" t="s">
        <v>1960</v>
      </c>
      <c r="C5" t="s">
        <v>1961</v>
      </c>
      <c r="D5" t="s">
        <v>1962</v>
      </c>
      <c r="E5" t="s">
        <v>1264</v>
      </c>
      <c r="F5" t="s">
        <v>1263</v>
      </c>
      <c r="G5" t="s">
        <v>1963</v>
      </c>
    </row>
    <row r="6" spans="1:7">
      <c r="A6" t="s">
        <v>1964</v>
      </c>
      <c r="B6" t="s">
        <v>1965</v>
      </c>
      <c r="C6" t="s">
        <v>1966</v>
      </c>
      <c r="D6" t="s">
        <v>1967</v>
      </c>
      <c r="E6" t="s">
        <v>1263</v>
      </c>
      <c r="F6" t="s">
        <v>1263</v>
      </c>
      <c r="G6" t="s">
        <v>1968</v>
      </c>
    </row>
    <row r="7" spans="1:7">
      <c r="A7" t="s">
        <v>1969</v>
      </c>
      <c r="B7" t="s">
        <v>1970</v>
      </c>
      <c r="C7" t="s">
        <v>1966</v>
      </c>
      <c r="D7" t="s">
        <v>1971</v>
      </c>
      <c r="E7" t="s">
        <v>1263</v>
      </c>
      <c r="F7" t="s">
        <v>1263</v>
      </c>
      <c r="G7" t="s">
        <v>1972</v>
      </c>
    </row>
    <row r="8" spans="1:7">
      <c r="A8" t="s">
        <v>1973</v>
      </c>
      <c r="B8" t="s">
        <v>1974</v>
      </c>
      <c r="C8" t="s">
        <v>1961</v>
      </c>
      <c r="D8" t="s">
        <v>1975</v>
      </c>
      <c r="E8" t="s">
        <v>1264</v>
      </c>
      <c r="F8" t="s">
        <v>1263</v>
      </c>
      <c r="G8" t="s">
        <v>1976</v>
      </c>
    </row>
    <row r="9" spans="1:7">
      <c r="A9" t="s">
        <v>1977</v>
      </c>
      <c r="B9" t="s">
        <v>1978</v>
      </c>
      <c r="C9" t="s">
        <v>1961</v>
      </c>
      <c r="D9" t="s">
        <v>1979</v>
      </c>
      <c r="E9" t="s">
        <v>1264</v>
      </c>
      <c r="F9" t="s">
        <v>1263</v>
      </c>
      <c r="G9" t="s">
        <v>1980</v>
      </c>
    </row>
    <row r="10" spans="1:7">
      <c r="A10" t="s">
        <v>1981</v>
      </c>
      <c r="B10" t="s">
        <v>1982</v>
      </c>
      <c r="C10" t="s">
        <v>1983</v>
      </c>
      <c r="D10" t="s">
        <v>1984</v>
      </c>
      <c r="E10" t="s">
        <v>1263</v>
      </c>
      <c r="F10" t="s">
        <v>1263</v>
      </c>
      <c r="G10" t="s">
        <v>1985</v>
      </c>
    </row>
    <row r="11" spans="1:7">
      <c r="A11" t="s">
        <v>1986</v>
      </c>
      <c r="B11" t="s">
        <v>1987</v>
      </c>
      <c r="C11" t="s">
        <v>1983</v>
      </c>
      <c r="D11" t="s">
        <v>1984</v>
      </c>
      <c r="E11" t="s">
        <v>1264</v>
      </c>
      <c r="F11" t="s">
        <v>1264</v>
      </c>
      <c r="G11" t="s">
        <v>1988</v>
      </c>
    </row>
    <row r="12" spans="1:7">
      <c r="A12" t="s">
        <v>1989</v>
      </c>
      <c r="B12" t="s">
        <v>1990</v>
      </c>
      <c r="C12" t="s">
        <v>1961</v>
      </c>
      <c r="D12" t="s">
        <v>1991</v>
      </c>
      <c r="E12" t="s">
        <v>1263</v>
      </c>
      <c r="F12" t="s">
        <v>1264</v>
      </c>
      <c r="G12" t="s">
        <v>1992</v>
      </c>
    </row>
    <row r="13" spans="1:7">
      <c r="A13" t="s">
        <v>1993</v>
      </c>
      <c r="B13" t="s">
        <v>1994</v>
      </c>
      <c r="C13" t="s">
        <v>1961</v>
      </c>
      <c r="D13" t="s">
        <v>1995</v>
      </c>
      <c r="E13" t="s">
        <v>1264</v>
      </c>
      <c r="F13" t="s">
        <v>1263</v>
      </c>
      <c r="G13" t="s">
        <v>1996</v>
      </c>
    </row>
    <row r="14" spans="1:7">
      <c r="A14" t="s">
        <v>1997</v>
      </c>
      <c r="B14" t="s">
        <v>1998</v>
      </c>
      <c r="C14" t="s">
        <v>1961</v>
      </c>
      <c r="D14" t="s">
        <v>1999</v>
      </c>
      <c r="E14" t="s">
        <v>1264</v>
      </c>
      <c r="F14" t="s">
        <v>1263</v>
      </c>
      <c r="G14" t="s">
        <v>2000</v>
      </c>
    </row>
    <row r="15" spans="1:7">
      <c r="A15" t="s">
        <v>2001</v>
      </c>
      <c r="B15" t="s">
        <v>2002</v>
      </c>
      <c r="C15" t="s">
        <v>1961</v>
      </c>
      <c r="D15" t="s">
        <v>1995</v>
      </c>
      <c r="E15" t="s">
        <v>1264</v>
      </c>
      <c r="F15" t="s">
        <v>1263</v>
      </c>
      <c r="G15" t="s">
        <v>2003</v>
      </c>
    </row>
    <row r="16" spans="1:7">
      <c r="A16" t="s">
        <v>2004</v>
      </c>
      <c r="B16" t="s">
        <v>2005</v>
      </c>
      <c r="C16" t="s">
        <v>2006</v>
      </c>
      <c r="D16" t="s">
        <v>2007</v>
      </c>
      <c r="E16" t="s">
        <v>1264</v>
      </c>
      <c r="F16" t="s">
        <v>1263</v>
      </c>
      <c r="G16" t="s">
        <v>2008</v>
      </c>
    </row>
    <row r="17" spans="1:7">
      <c r="A17" t="s">
        <v>2009</v>
      </c>
      <c r="B17" t="s">
        <v>2010</v>
      </c>
      <c r="C17" t="s">
        <v>1961</v>
      </c>
      <c r="D17" t="s">
        <v>2011</v>
      </c>
      <c r="E17" t="s">
        <v>1264</v>
      </c>
      <c r="F17" t="s">
        <v>1263</v>
      </c>
      <c r="G17" t="s">
        <v>2012</v>
      </c>
    </row>
    <row r="18" spans="1:7">
      <c r="A18" t="s">
        <v>2013</v>
      </c>
      <c r="B18" t="s">
        <v>2014</v>
      </c>
      <c r="C18" t="s">
        <v>1961</v>
      </c>
      <c r="D18" t="s">
        <v>1995</v>
      </c>
      <c r="E18" t="s">
        <v>1264</v>
      </c>
      <c r="F18" t="s">
        <v>1263</v>
      </c>
      <c r="G18" t="s">
        <v>2015</v>
      </c>
    </row>
    <row r="19" spans="1:7">
      <c r="A19" t="s">
        <v>2016</v>
      </c>
      <c r="B19" t="s">
        <v>2017</v>
      </c>
      <c r="C19" t="s">
        <v>1961</v>
      </c>
      <c r="D19" t="s">
        <v>2018</v>
      </c>
      <c r="E19" t="s">
        <v>1264</v>
      </c>
      <c r="F19" t="s">
        <v>1263</v>
      </c>
      <c r="G19" t="s">
        <v>2019</v>
      </c>
    </row>
    <row r="20" spans="1:7">
      <c r="A20" t="s">
        <v>2020</v>
      </c>
      <c r="B20" t="s">
        <v>2021</v>
      </c>
      <c r="C20" t="s">
        <v>1961</v>
      </c>
      <c r="D20" t="s">
        <v>2022</v>
      </c>
      <c r="E20" t="s">
        <v>1264</v>
      </c>
      <c r="F20" t="s">
        <v>1263</v>
      </c>
      <c r="G20" t="s">
        <v>2023</v>
      </c>
    </row>
    <row r="21" spans="1:7">
      <c r="A21" t="s">
        <v>2024</v>
      </c>
      <c r="B21" t="s">
        <v>2025</v>
      </c>
      <c r="C21" t="s">
        <v>2026</v>
      </c>
      <c r="D21" t="s">
        <v>1991</v>
      </c>
      <c r="E21" t="s">
        <v>1264</v>
      </c>
      <c r="F21" t="s">
        <v>1263</v>
      </c>
      <c r="G21" t="s">
        <v>2027</v>
      </c>
    </row>
    <row r="22" spans="1:7">
      <c r="A22" t="s">
        <v>2028</v>
      </c>
      <c r="B22" t="s">
        <v>2029</v>
      </c>
      <c r="C22" t="s">
        <v>2026</v>
      </c>
      <c r="D22" t="s">
        <v>2030</v>
      </c>
      <c r="E22" t="s">
        <v>1264</v>
      </c>
      <c r="F22" t="s">
        <v>1263</v>
      </c>
      <c r="G22" t="s">
        <v>2031</v>
      </c>
    </row>
    <row r="23" spans="1:7">
      <c r="A23" t="s">
        <v>2032</v>
      </c>
      <c r="B23" t="s">
        <v>2033</v>
      </c>
      <c r="C23" t="s">
        <v>2026</v>
      </c>
      <c r="D23" t="s">
        <v>1991</v>
      </c>
      <c r="E23" t="s">
        <v>1264</v>
      </c>
      <c r="F23" t="s">
        <v>1263</v>
      </c>
      <c r="G23" t="s">
        <v>2034</v>
      </c>
    </row>
    <row r="24" spans="1:7">
      <c r="A24" t="s">
        <v>2035</v>
      </c>
      <c r="B24" t="s">
        <v>2036</v>
      </c>
      <c r="C24" t="s">
        <v>2026</v>
      </c>
      <c r="D24" t="s">
        <v>1991</v>
      </c>
      <c r="E24" t="s">
        <v>1264</v>
      </c>
      <c r="F24" t="s">
        <v>1263</v>
      </c>
      <c r="G24" t="s">
        <v>2037</v>
      </c>
    </row>
    <row r="25" spans="1:7">
      <c r="A25" t="s">
        <v>2038</v>
      </c>
      <c r="B25" t="s">
        <v>2039</v>
      </c>
      <c r="C25" t="s">
        <v>2026</v>
      </c>
      <c r="D25" t="s">
        <v>1991</v>
      </c>
      <c r="E25" t="s">
        <v>2040</v>
      </c>
      <c r="F25" t="s">
        <v>1263</v>
      </c>
      <c r="G25" t="s">
        <v>2041</v>
      </c>
    </row>
    <row r="26" spans="1:7">
      <c r="A26" t="s">
        <v>2042</v>
      </c>
      <c r="B26" t="s">
        <v>2043</v>
      </c>
      <c r="C26" t="s">
        <v>2044</v>
      </c>
      <c r="D26" t="s">
        <v>2045</v>
      </c>
      <c r="E26" t="s">
        <v>2040</v>
      </c>
      <c r="F26" t="s">
        <v>1263</v>
      </c>
      <c r="G26" t="s">
        <v>2046</v>
      </c>
    </row>
    <row r="27" spans="1:7">
      <c r="A27" t="s">
        <v>2047</v>
      </c>
      <c r="B27" t="s">
        <v>2048</v>
      </c>
      <c r="C27" t="s">
        <v>2044</v>
      </c>
      <c r="D27" t="s">
        <v>2049</v>
      </c>
      <c r="E27" t="s">
        <v>1264</v>
      </c>
      <c r="F27" t="s">
        <v>1263</v>
      </c>
      <c r="G27" t="s">
        <v>2050</v>
      </c>
    </row>
    <row r="28" spans="1:7">
      <c r="A28" t="s">
        <v>2051</v>
      </c>
      <c r="B28" t="s">
        <v>2052</v>
      </c>
      <c r="C28" t="s">
        <v>2044</v>
      </c>
      <c r="D28" t="s">
        <v>2049</v>
      </c>
      <c r="E28" t="s">
        <v>1264</v>
      </c>
      <c r="F28" t="s">
        <v>1263</v>
      </c>
      <c r="G28" t="s">
        <v>2053</v>
      </c>
    </row>
    <row r="29" spans="1:7">
      <c r="A29" t="s">
        <v>2054</v>
      </c>
      <c r="B29" t="s">
        <v>2055</v>
      </c>
      <c r="C29" t="s">
        <v>2044</v>
      </c>
      <c r="D29" t="s">
        <v>1975</v>
      </c>
      <c r="E29" t="s">
        <v>1264</v>
      </c>
      <c r="F29" t="s">
        <v>1263</v>
      </c>
      <c r="G29" t="s">
        <v>2056</v>
      </c>
    </row>
    <row r="30" spans="1:7">
      <c r="A30" t="s">
        <v>2057</v>
      </c>
      <c r="B30" t="s">
        <v>2058</v>
      </c>
      <c r="C30" t="s">
        <v>2044</v>
      </c>
      <c r="D30" t="s">
        <v>1971</v>
      </c>
      <c r="E30" t="s">
        <v>1264</v>
      </c>
      <c r="F30" t="s">
        <v>1263</v>
      </c>
      <c r="G30" t="s">
        <v>2059</v>
      </c>
    </row>
    <row r="31" spans="1:7">
      <c r="A31" t="s">
        <v>2060</v>
      </c>
      <c r="B31" t="s">
        <v>2061</v>
      </c>
      <c r="C31" t="s">
        <v>2044</v>
      </c>
      <c r="D31" t="s">
        <v>1971</v>
      </c>
      <c r="E31" t="s">
        <v>2040</v>
      </c>
      <c r="F31" t="s">
        <v>1263</v>
      </c>
      <c r="G31" t="s">
        <v>2062</v>
      </c>
    </row>
    <row r="32" spans="1:7">
      <c r="A32" t="s">
        <v>2063</v>
      </c>
      <c r="B32" t="s">
        <v>2064</v>
      </c>
      <c r="C32" t="s">
        <v>2044</v>
      </c>
      <c r="D32" t="s">
        <v>2065</v>
      </c>
      <c r="E32" t="s">
        <v>1264</v>
      </c>
      <c r="F32" t="s">
        <v>1263</v>
      </c>
      <c r="G32" t="s">
        <v>2066</v>
      </c>
    </row>
    <row r="33" spans="1:7">
      <c r="A33" t="s">
        <v>2067</v>
      </c>
      <c r="B33" t="s">
        <v>2068</v>
      </c>
      <c r="C33" t="s">
        <v>2044</v>
      </c>
      <c r="D33" t="s">
        <v>2069</v>
      </c>
      <c r="E33" t="s">
        <v>1264</v>
      </c>
      <c r="F33" t="s">
        <v>1263</v>
      </c>
      <c r="G33" t="s">
        <v>2070</v>
      </c>
    </row>
    <row r="34" spans="1:7">
      <c r="A34" t="s">
        <v>2071</v>
      </c>
      <c r="B34" t="s">
        <v>2072</v>
      </c>
      <c r="C34" t="s">
        <v>2044</v>
      </c>
      <c r="D34" t="s">
        <v>2069</v>
      </c>
      <c r="E34" t="s">
        <v>1264</v>
      </c>
      <c r="F34" t="s">
        <v>1263</v>
      </c>
      <c r="G34" t="s">
        <v>2073</v>
      </c>
    </row>
    <row r="35" spans="1:7">
      <c r="A35" t="s">
        <v>2074</v>
      </c>
      <c r="B35" t="s">
        <v>2075</v>
      </c>
      <c r="C35" t="s">
        <v>2044</v>
      </c>
      <c r="D35" t="s">
        <v>2069</v>
      </c>
      <c r="E35" t="s">
        <v>1264</v>
      </c>
      <c r="F35" t="s">
        <v>1263</v>
      </c>
      <c r="G35" t="s">
        <v>2076</v>
      </c>
    </row>
    <row r="36" spans="1:7">
      <c r="A36" t="s">
        <v>2077</v>
      </c>
      <c r="B36" t="s">
        <v>2078</v>
      </c>
      <c r="C36" t="s">
        <v>2044</v>
      </c>
      <c r="D36" t="s">
        <v>1991</v>
      </c>
      <c r="E36" t="s">
        <v>2040</v>
      </c>
      <c r="F36" t="s">
        <v>1263</v>
      </c>
      <c r="G36" t="s">
        <v>2079</v>
      </c>
    </row>
    <row r="37" spans="1:7">
      <c r="A37" t="s">
        <v>2080</v>
      </c>
      <c r="B37" t="s">
        <v>2081</v>
      </c>
      <c r="C37" t="s">
        <v>2044</v>
      </c>
      <c r="D37" t="s">
        <v>1991</v>
      </c>
      <c r="E37" t="s">
        <v>1264</v>
      </c>
      <c r="F37" t="s">
        <v>1263</v>
      </c>
      <c r="G37" t="s">
        <v>2082</v>
      </c>
    </row>
    <row r="38" spans="1:7">
      <c r="A38" t="s">
        <v>2083</v>
      </c>
      <c r="B38" t="s">
        <v>2084</v>
      </c>
      <c r="C38" t="s">
        <v>2044</v>
      </c>
      <c r="D38" t="s">
        <v>2065</v>
      </c>
      <c r="E38" t="s">
        <v>2040</v>
      </c>
      <c r="F38" t="s">
        <v>1263</v>
      </c>
      <c r="G38" t="s">
        <v>2085</v>
      </c>
    </row>
    <row r="39" spans="1:7">
      <c r="A39" t="s">
        <v>2086</v>
      </c>
      <c r="B39" t="s">
        <v>2087</v>
      </c>
      <c r="C39" t="s">
        <v>2044</v>
      </c>
      <c r="D39" t="s">
        <v>2088</v>
      </c>
      <c r="E39" t="s">
        <v>1264</v>
      </c>
      <c r="F39" t="s">
        <v>1263</v>
      </c>
      <c r="G39" t="s">
        <v>2089</v>
      </c>
    </row>
    <row r="40" spans="1:7">
      <c r="A40" t="s">
        <v>2090</v>
      </c>
      <c r="B40" t="s">
        <v>2091</v>
      </c>
      <c r="C40" t="s">
        <v>2044</v>
      </c>
      <c r="D40" t="s">
        <v>1971</v>
      </c>
      <c r="E40" t="s">
        <v>1264</v>
      </c>
      <c r="F40" t="s">
        <v>1263</v>
      </c>
      <c r="G40" t="s">
        <v>2092</v>
      </c>
    </row>
    <row r="41" spans="1:7">
      <c r="A41" t="s">
        <v>2093</v>
      </c>
      <c r="B41" t="s">
        <v>2094</v>
      </c>
      <c r="C41" t="s">
        <v>2044</v>
      </c>
      <c r="D41" t="s">
        <v>1991</v>
      </c>
      <c r="E41" t="s">
        <v>1264</v>
      </c>
      <c r="F41" t="s">
        <v>1263</v>
      </c>
      <c r="G41" t="s">
        <v>2095</v>
      </c>
    </row>
    <row r="42" spans="1:7">
      <c r="A42" t="s">
        <v>2096</v>
      </c>
      <c r="B42" t="s">
        <v>2097</v>
      </c>
      <c r="C42" t="s">
        <v>2044</v>
      </c>
      <c r="D42" t="s">
        <v>1991</v>
      </c>
      <c r="E42" t="s">
        <v>1264</v>
      </c>
      <c r="F42" t="s">
        <v>1263</v>
      </c>
      <c r="G42" t="s">
        <v>2098</v>
      </c>
    </row>
    <row r="43" spans="1:7">
      <c r="A43" t="s">
        <v>2099</v>
      </c>
      <c r="B43" t="s">
        <v>2100</v>
      </c>
      <c r="C43" t="s">
        <v>2044</v>
      </c>
      <c r="D43" t="s">
        <v>1971</v>
      </c>
      <c r="E43" t="s">
        <v>1264</v>
      </c>
      <c r="F43" t="s">
        <v>1263</v>
      </c>
      <c r="G43" t="s">
        <v>2101</v>
      </c>
    </row>
    <row r="44" spans="1:7">
      <c r="A44" t="s">
        <v>2102</v>
      </c>
      <c r="B44" t="s">
        <v>2103</v>
      </c>
      <c r="C44" t="s">
        <v>2044</v>
      </c>
      <c r="D44" t="s">
        <v>2104</v>
      </c>
      <c r="E44" t="s">
        <v>1264</v>
      </c>
      <c r="F44" t="s">
        <v>1263</v>
      </c>
      <c r="G44" t="s">
        <v>2105</v>
      </c>
    </row>
    <row r="45" spans="1:7">
      <c r="A45" t="s">
        <v>2106</v>
      </c>
      <c r="B45" t="s">
        <v>2107</v>
      </c>
      <c r="C45" t="s">
        <v>2108</v>
      </c>
      <c r="D45" t="s">
        <v>2109</v>
      </c>
      <c r="E45" t="s">
        <v>1264</v>
      </c>
      <c r="F45" t="s">
        <v>1263</v>
      </c>
      <c r="G45" t="s">
        <v>2110</v>
      </c>
    </row>
    <row r="46" spans="1:7">
      <c r="A46" t="s">
        <v>2111</v>
      </c>
      <c r="B46" t="s">
        <v>2112</v>
      </c>
      <c r="C46" t="s">
        <v>2113</v>
      </c>
      <c r="D46" t="s">
        <v>2114</v>
      </c>
      <c r="E46" t="s">
        <v>1264</v>
      </c>
      <c r="F46" t="s">
        <v>1263</v>
      </c>
      <c r="G46" t="s">
        <v>2115</v>
      </c>
    </row>
    <row r="47" spans="1:7">
      <c r="A47" t="s">
        <v>2116</v>
      </c>
      <c r="B47" t="s">
        <v>2117</v>
      </c>
      <c r="C47" t="s">
        <v>2118</v>
      </c>
      <c r="D47" t="s">
        <v>2119</v>
      </c>
      <c r="E47" t="s">
        <v>1264</v>
      </c>
      <c r="F47" t="s">
        <v>1264</v>
      </c>
      <c r="G47" t="s">
        <v>2120</v>
      </c>
    </row>
    <row r="48" spans="1:7">
      <c r="A48" t="s">
        <v>2121</v>
      </c>
      <c r="B48" t="s">
        <v>2122</v>
      </c>
      <c r="C48" t="s">
        <v>2118</v>
      </c>
      <c r="D48" t="s">
        <v>1975</v>
      </c>
      <c r="E48" t="s">
        <v>1264</v>
      </c>
      <c r="F48" t="s">
        <v>1264</v>
      </c>
      <c r="G48" t="s">
        <v>2120</v>
      </c>
    </row>
    <row r="49" spans="1:7">
      <c r="A49" t="s">
        <v>2123</v>
      </c>
      <c r="B49" t="s">
        <v>2124</v>
      </c>
      <c r="C49" t="s">
        <v>2118</v>
      </c>
      <c r="D49" t="s">
        <v>1975</v>
      </c>
      <c r="E49" t="s">
        <v>1264</v>
      </c>
      <c r="F49" t="s">
        <v>1263</v>
      </c>
      <c r="G49" t="s">
        <v>2125</v>
      </c>
    </row>
    <row r="50" spans="1:7">
      <c r="A50" t="s">
        <v>2126</v>
      </c>
      <c r="B50" t="s">
        <v>2127</v>
      </c>
      <c r="C50" t="s">
        <v>2128</v>
      </c>
      <c r="D50" t="s">
        <v>1984</v>
      </c>
      <c r="E50" t="s">
        <v>1264</v>
      </c>
      <c r="F50" t="s">
        <v>1263</v>
      </c>
      <c r="G50" t="s">
        <v>2129</v>
      </c>
    </row>
    <row r="51" spans="1:7">
      <c r="A51" t="s">
        <v>2130</v>
      </c>
      <c r="B51" t="s">
        <v>2131</v>
      </c>
      <c r="C51" t="s">
        <v>2118</v>
      </c>
      <c r="D51" t="s">
        <v>1948</v>
      </c>
      <c r="E51" t="s">
        <v>1264</v>
      </c>
      <c r="F51" t="s">
        <v>1263</v>
      </c>
      <c r="G51" t="s">
        <v>2132</v>
      </c>
    </row>
    <row r="52" spans="1:7">
      <c r="A52" t="s">
        <v>2133</v>
      </c>
      <c r="B52" t="s">
        <v>2134</v>
      </c>
      <c r="C52" t="s">
        <v>2118</v>
      </c>
      <c r="D52" t="s">
        <v>2135</v>
      </c>
      <c r="E52" t="s">
        <v>1264</v>
      </c>
      <c r="F52" t="s">
        <v>1263</v>
      </c>
      <c r="G52" t="s">
        <v>2136</v>
      </c>
    </row>
    <row r="53" spans="1:7">
      <c r="A53" t="s">
        <v>2137</v>
      </c>
      <c r="B53" t="s">
        <v>2138</v>
      </c>
      <c r="C53" t="s">
        <v>2139</v>
      </c>
      <c r="D53" t="s">
        <v>2109</v>
      </c>
      <c r="E53" t="s">
        <v>1263</v>
      </c>
      <c r="F53" t="s">
        <v>1263</v>
      </c>
      <c r="G53" t="s">
        <v>2140</v>
      </c>
    </row>
    <row r="54" spans="1:7">
      <c r="A54" t="s">
        <v>2141</v>
      </c>
      <c r="B54" t="s">
        <v>2142</v>
      </c>
      <c r="C54" t="s">
        <v>2143</v>
      </c>
      <c r="D54" t="s">
        <v>2144</v>
      </c>
      <c r="E54" t="s">
        <v>1263</v>
      </c>
      <c r="F54" t="s">
        <v>1263</v>
      </c>
      <c r="G54" t="s">
        <v>2145</v>
      </c>
    </row>
    <row r="55" spans="1:7">
      <c r="A55" t="s">
        <v>2146</v>
      </c>
      <c r="B55" t="s">
        <v>2147</v>
      </c>
      <c r="C55" t="s">
        <v>2143</v>
      </c>
      <c r="D55" t="s">
        <v>2007</v>
      </c>
      <c r="E55" t="s">
        <v>1263</v>
      </c>
      <c r="F55" t="s">
        <v>1264</v>
      </c>
      <c r="G55" t="s">
        <v>2148</v>
      </c>
    </row>
    <row r="56" spans="1:7">
      <c r="A56" t="s">
        <v>2149</v>
      </c>
      <c r="B56" t="s">
        <v>2150</v>
      </c>
      <c r="C56" t="s">
        <v>2026</v>
      </c>
      <c r="D56" t="s">
        <v>2011</v>
      </c>
      <c r="E56" t="s">
        <v>1263</v>
      </c>
      <c r="F56" t="s">
        <v>1264</v>
      </c>
      <c r="G56" t="s">
        <v>2151</v>
      </c>
    </row>
    <row r="57" spans="1:7">
      <c r="A57" t="s">
        <v>2152</v>
      </c>
      <c r="B57" t="s">
        <v>2153</v>
      </c>
      <c r="C57" t="s">
        <v>2143</v>
      </c>
      <c r="D57" t="s">
        <v>2065</v>
      </c>
      <c r="E57" t="s">
        <v>1263</v>
      </c>
      <c r="F57" t="s">
        <v>1263</v>
      </c>
      <c r="G57" t="s">
        <v>2154</v>
      </c>
    </row>
    <row r="58" spans="1:7">
      <c r="A58" t="s">
        <v>2155</v>
      </c>
      <c r="B58" t="s">
        <v>2156</v>
      </c>
      <c r="C58" t="s">
        <v>2143</v>
      </c>
      <c r="D58" t="s">
        <v>2065</v>
      </c>
      <c r="E58" t="s">
        <v>1263</v>
      </c>
      <c r="F58" t="s">
        <v>1263</v>
      </c>
      <c r="G58" t="s">
        <v>2157</v>
      </c>
    </row>
    <row r="59" spans="1:7">
      <c r="A59" t="s">
        <v>2158</v>
      </c>
      <c r="B59" t="s">
        <v>2159</v>
      </c>
      <c r="C59" t="s">
        <v>2143</v>
      </c>
      <c r="D59" t="s">
        <v>2065</v>
      </c>
      <c r="E59" t="s">
        <v>1263</v>
      </c>
      <c r="F59" t="s">
        <v>1263</v>
      </c>
      <c r="G59" t="s">
        <v>2160</v>
      </c>
    </row>
    <row r="60" spans="1:7">
      <c r="A60" t="s">
        <v>2161</v>
      </c>
      <c r="B60" t="s">
        <v>2162</v>
      </c>
      <c r="C60" t="s">
        <v>2143</v>
      </c>
      <c r="D60" t="s">
        <v>1984</v>
      </c>
      <c r="E60" t="s">
        <v>1263</v>
      </c>
      <c r="F60" t="s">
        <v>1263</v>
      </c>
      <c r="G60" t="s">
        <v>2163</v>
      </c>
    </row>
    <row r="61" spans="1:7">
      <c r="A61" t="s">
        <v>2164</v>
      </c>
      <c r="B61" t="s">
        <v>2165</v>
      </c>
      <c r="C61" t="s">
        <v>2166</v>
      </c>
      <c r="D61" t="s">
        <v>2167</v>
      </c>
      <c r="E61" t="s">
        <v>1263</v>
      </c>
      <c r="F61" t="s">
        <v>1263</v>
      </c>
      <c r="G61" t="s">
        <v>2168</v>
      </c>
    </row>
    <row r="62" spans="1:7">
      <c r="A62" t="s">
        <v>2169</v>
      </c>
      <c r="B62" t="s">
        <v>2170</v>
      </c>
      <c r="C62" t="s">
        <v>2166</v>
      </c>
      <c r="D62" t="s">
        <v>2171</v>
      </c>
      <c r="E62" t="s">
        <v>1263</v>
      </c>
      <c r="F62" t="s">
        <v>1263</v>
      </c>
      <c r="G62" t="s">
        <v>2168</v>
      </c>
    </row>
    <row r="63" spans="1:7">
      <c r="A63" t="s">
        <v>2172</v>
      </c>
      <c r="B63" t="s">
        <v>2173</v>
      </c>
      <c r="C63" t="s">
        <v>1983</v>
      </c>
      <c r="D63" t="s">
        <v>2007</v>
      </c>
      <c r="E63" t="s">
        <v>1263</v>
      </c>
      <c r="F63" t="s">
        <v>1263</v>
      </c>
      <c r="G63" t="s">
        <v>2174</v>
      </c>
    </row>
    <row r="64" spans="1:7">
      <c r="A64" t="s">
        <v>2175</v>
      </c>
      <c r="B64" t="s">
        <v>2176</v>
      </c>
      <c r="C64" t="s">
        <v>1983</v>
      </c>
      <c r="D64" t="s">
        <v>2007</v>
      </c>
      <c r="E64" t="s">
        <v>1263</v>
      </c>
      <c r="F64" t="s">
        <v>1263</v>
      </c>
      <c r="G64" t="s">
        <v>2177</v>
      </c>
    </row>
    <row r="65" spans="1:7">
      <c r="A65" t="s">
        <v>2178</v>
      </c>
      <c r="B65" t="s">
        <v>2179</v>
      </c>
      <c r="C65" t="s">
        <v>2180</v>
      </c>
      <c r="D65" t="s">
        <v>2181</v>
      </c>
      <c r="E65" t="s">
        <v>1263</v>
      </c>
      <c r="F65" t="s">
        <v>1263</v>
      </c>
      <c r="G65" t="s">
        <v>2182</v>
      </c>
    </row>
    <row r="66" spans="1:7">
      <c r="A66" t="s">
        <v>2183</v>
      </c>
      <c r="B66" t="s">
        <v>2184</v>
      </c>
      <c r="C66" t="s">
        <v>2180</v>
      </c>
      <c r="D66" t="s">
        <v>2185</v>
      </c>
      <c r="E66" t="s">
        <v>1263</v>
      </c>
      <c r="F66" t="s">
        <v>1263</v>
      </c>
      <c r="G66" t="s">
        <v>2182</v>
      </c>
    </row>
    <row r="67" spans="1:7">
      <c r="A67" t="s">
        <v>2186</v>
      </c>
      <c r="B67" t="s">
        <v>2187</v>
      </c>
      <c r="C67" t="s">
        <v>2188</v>
      </c>
      <c r="D67" t="s">
        <v>2007</v>
      </c>
      <c r="E67" t="s">
        <v>1264</v>
      </c>
      <c r="F67" t="s">
        <v>1263</v>
      </c>
      <c r="G67" t="s">
        <v>2189</v>
      </c>
    </row>
    <row r="68" spans="1:7">
      <c r="A68" t="s">
        <v>2190</v>
      </c>
      <c r="B68" t="s">
        <v>2191</v>
      </c>
      <c r="C68" t="s">
        <v>2166</v>
      </c>
      <c r="D68" t="s">
        <v>2192</v>
      </c>
      <c r="E68" t="s">
        <v>2040</v>
      </c>
      <c r="F68" t="s">
        <v>1263</v>
      </c>
      <c r="G68" t="s">
        <v>2193</v>
      </c>
    </row>
    <row r="69" spans="1:7">
      <c r="A69" t="s">
        <v>2194</v>
      </c>
      <c r="B69" t="s">
        <v>2195</v>
      </c>
      <c r="C69" t="s">
        <v>2166</v>
      </c>
      <c r="D69" t="s">
        <v>1984</v>
      </c>
      <c r="E69" t="s">
        <v>1264</v>
      </c>
      <c r="F69" t="s">
        <v>1263</v>
      </c>
      <c r="G69" t="s">
        <v>2196</v>
      </c>
    </row>
    <row r="70" spans="1:7">
      <c r="A70" t="s">
        <v>2197</v>
      </c>
      <c r="B70" t="s">
        <v>2198</v>
      </c>
      <c r="C70" t="s">
        <v>2166</v>
      </c>
      <c r="D70" t="s">
        <v>2007</v>
      </c>
      <c r="E70" t="s">
        <v>1264</v>
      </c>
      <c r="F70" t="s">
        <v>1263</v>
      </c>
      <c r="G70" t="s">
        <v>2199</v>
      </c>
    </row>
    <row r="71" spans="1:7">
      <c r="A71" t="s">
        <v>2042</v>
      </c>
      <c r="B71" t="s">
        <v>2043</v>
      </c>
      <c r="C71" t="s">
        <v>2044</v>
      </c>
      <c r="D71" t="s">
        <v>2049</v>
      </c>
      <c r="E71" t="s">
        <v>1264</v>
      </c>
      <c r="F71" t="s">
        <v>1263</v>
      </c>
      <c r="G71" t="s">
        <v>2200</v>
      </c>
    </row>
    <row r="72" spans="1:7">
      <c r="A72" t="s">
        <v>2201</v>
      </c>
      <c r="B72" t="s">
        <v>2052</v>
      </c>
      <c r="C72" t="s">
        <v>2044</v>
      </c>
      <c r="D72" t="s">
        <v>2049</v>
      </c>
      <c r="E72" t="s">
        <v>1264</v>
      </c>
      <c r="F72" t="s">
        <v>1263</v>
      </c>
      <c r="G72" t="s">
        <v>2202</v>
      </c>
    </row>
    <row r="73" spans="1:7">
      <c r="A73" t="s">
        <v>2203</v>
      </c>
      <c r="B73" t="s">
        <v>2204</v>
      </c>
      <c r="C73" t="s">
        <v>2205</v>
      </c>
      <c r="D73" t="s">
        <v>2206</v>
      </c>
      <c r="E73" t="s">
        <v>1263</v>
      </c>
      <c r="F73" t="s">
        <v>1264</v>
      </c>
      <c r="G73" t="s">
        <v>2207</v>
      </c>
    </row>
    <row r="74" spans="1:7">
      <c r="A74" t="s">
        <v>2208</v>
      </c>
      <c r="B74" t="s">
        <v>2209</v>
      </c>
      <c r="C74" t="s">
        <v>2205</v>
      </c>
      <c r="D74" t="s">
        <v>1948</v>
      </c>
      <c r="E74" t="s">
        <v>1263</v>
      </c>
      <c r="F74" t="s">
        <v>1264</v>
      </c>
      <c r="G74" t="s">
        <v>2210</v>
      </c>
    </row>
    <row r="75" spans="1:7">
      <c r="A75" t="s">
        <v>2211</v>
      </c>
      <c r="B75" t="s">
        <v>2212</v>
      </c>
      <c r="C75" t="s">
        <v>2205</v>
      </c>
      <c r="D75" t="s">
        <v>2213</v>
      </c>
      <c r="E75" t="s">
        <v>1263</v>
      </c>
      <c r="F75" t="s">
        <v>1263</v>
      </c>
      <c r="G75" t="s">
        <v>2214</v>
      </c>
    </row>
    <row r="76" spans="1:7">
      <c r="A76" t="s">
        <v>2215</v>
      </c>
      <c r="B76" t="s">
        <v>2216</v>
      </c>
      <c r="C76" t="s">
        <v>2205</v>
      </c>
      <c r="D76" t="s">
        <v>2217</v>
      </c>
      <c r="E76" t="s">
        <v>1263</v>
      </c>
      <c r="F76" t="s">
        <v>1263</v>
      </c>
      <c r="G76" t="s">
        <v>2218</v>
      </c>
    </row>
    <row r="77" spans="1:7">
      <c r="A77" t="s">
        <v>2219</v>
      </c>
      <c r="B77" t="s">
        <v>2220</v>
      </c>
      <c r="C77" t="s">
        <v>2205</v>
      </c>
      <c r="D77" t="s">
        <v>2221</v>
      </c>
      <c r="E77" t="s">
        <v>1264</v>
      </c>
      <c r="F77" t="s">
        <v>1263</v>
      </c>
      <c r="G77" t="s">
        <v>2222</v>
      </c>
    </row>
    <row r="78" spans="1:7">
      <c r="A78" t="s">
        <v>2223</v>
      </c>
      <c r="B78" t="s">
        <v>2224</v>
      </c>
      <c r="C78" t="s">
        <v>2205</v>
      </c>
      <c r="D78" t="s">
        <v>1984</v>
      </c>
      <c r="E78" t="s">
        <v>1263</v>
      </c>
      <c r="F78" t="s">
        <v>1263</v>
      </c>
      <c r="G78" t="s">
        <v>2225</v>
      </c>
    </row>
    <row r="79" spans="1:7">
      <c r="A79" t="s">
        <v>2226</v>
      </c>
      <c r="B79" t="s">
        <v>2227</v>
      </c>
      <c r="C79" t="s">
        <v>2228</v>
      </c>
      <c r="D79" t="s">
        <v>2229</v>
      </c>
      <c r="E79" t="s">
        <v>1264</v>
      </c>
      <c r="F79" t="s">
        <v>1263</v>
      </c>
      <c r="G79" t="s">
        <v>2230</v>
      </c>
    </row>
    <row r="80" spans="1:7">
      <c r="A80" t="s">
        <v>2231</v>
      </c>
      <c r="B80" t="s">
        <v>2232</v>
      </c>
      <c r="C80" t="s">
        <v>2233</v>
      </c>
      <c r="D80" t="s">
        <v>1984</v>
      </c>
      <c r="E80" t="s">
        <v>1263</v>
      </c>
      <c r="F80" t="s">
        <v>1263</v>
      </c>
      <c r="G80" t="s">
        <v>2234</v>
      </c>
    </row>
    <row r="81" spans="1:7">
      <c r="A81" t="s">
        <v>2235</v>
      </c>
      <c r="B81" t="s">
        <v>2236</v>
      </c>
      <c r="C81" t="s">
        <v>2205</v>
      </c>
      <c r="D81" t="s">
        <v>2185</v>
      </c>
      <c r="E81" t="s">
        <v>1264</v>
      </c>
      <c r="F81" t="s">
        <v>1264</v>
      </c>
      <c r="G81" t="s">
        <v>2237</v>
      </c>
    </row>
    <row r="82" spans="1:7">
      <c r="A82" t="s">
        <v>2238</v>
      </c>
      <c r="B82" t="s">
        <v>2239</v>
      </c>
      <c r="C82" t="s">
        <v>2205</v>
      </c>
      <c r="D82" t="s">
        <v>2119</v>
      </c>
      <c r="E82" t="s">
        <v>1263</v>
      </c>
      <c r="F82" t="s">
        <v>1263</v>
      </c>
      <c r="G82" t="s">
        <v>2240</v>
      </c>
    </row>
    <row r="83" spans="1:7">
      <c r="A83" t="s">
        <v>2241</v>
      </c>
      <c r="B83" t="s">
        <v>2242</v>
      </c>
      <c r="C83" t="s">
        <v>2205</v>
      </c>
      <c r="D83" t="s">
        <v>2011</v>
      </c>
      <c r="E83" t="s">
        <v>1263</v>
      </c>
      <c r="F83" t="s">
        <v>1264</v>
      </c>
      <c r="G83" t="s">
        <v>2243</v>
      </c>
    </row>
    <row r="84" spans="1:7">
      <c r="A84" t="s">
        <v>2244</v>
      </c>
      <c r="B84" t="s">
        <v>2245</v>
      </c>
      <c r="C84" t="s">
        <v>2205</v>
      </c>
      <c r="D84" t="s">
        <v>2246</v>
      </c>
      <c r="E84" t="s">
        <v>1263</v>
      </c>
      <c r="F84" t="s">
        <v>1263</v>
      </c>
      <c r="G84" t="s">
        <v>2247</v>
      </c>
    </row>
    <row r="85" spans="1:7">
      <c r="A85" t="s">
        <v>2248</v>
      </c>
      <c r="B85" t="s">
        <v>2249</v>
      </c>
      <c r="C85" t="s">
        <v>2250</v>
      </c>
      <c r="D85" t="s">
        <v>2007</v>
      </c>
      <c r="E85" t="s">
        <v>1264</v>
      </c>
      <c r="F85" t="s">
        <v>1263</v>
      </c>
      <c r="G85" t="s">
        <v>2251</v>
      </c>
    </row>
    <row r="86" spans="1:7">
      <c r="A86" t="s">
        <v>2252</v>
      </c>
      <c r="B86" t="s">
        <v>2253</v>
      </c>
      <c r="C86" t="s">
        <v>2205</v>
      </c>
      <c r="D86" t="s">
        <v>1991</v>
      </c>
      <c r="E86" t="s">
        <v>1264</v>
      </c>
      <c r="F86" t="s">
        <v>1263</v>
      </c>
      <c r="G86" t="s">
        <v>2254</v>
      </c>
    </row>
    <row r="87" spans="1:7">
      <c r="A87" t="s">
        <v>2255</v>
      </c>
      <c r="B87" t="s">
        <v>2256</v>
      </c>
      <c r="C87" t="s">
        <v>2205</v>
      </c>
      <c r="D87" t="s">
        <v>1991</v>
      </c>
      <c r="E87" t="s">
        <v>1264</v>
      </c>
      <c r="F87" t="s">
        <v>1263</v>
      </c>
      <c r="G87" t="s">
        <v>2257</v>
      </c>
    </row>
    <row r="88" spans="1:7">
      <c r="A88" t="s">
        <v>2258</v>
      </c>
      <c r="B88" t="s">
        <v>2259</v>
      </c>
      <c r="C88" t="s">
        <v>2205</v>
      </c>
      <c r="D88" t="s">
        <v>2260</v>
      </c>
      <c r="E88" t="s">
        <v>1263</v>
      </c>
      <c r="F88" t="s">
        <v>1263</v>
      </c>
      <c r="G88" t="s">
        <v>2261</v>
      </c>
    </row>
    <row r="89" spans="1:7">
      <c r="A89" t="s">
        <v>2262</v>
      </c>
      <c r="B89" t="s">
        <v>2263</v>
      </c>
      <c r="C89" t="s">
        <v>2205</v>
      </c>
      <c r="D89" t="s">
        <v>2144</v>
      </c>
      <c r="E89" t="s">
        <v>1264</v>
      </c>
      <c r="F89" t="s">
        <v>1263</v>
      </c>
      <c r="G89" t="s">
        <v>2264</v>
      </c>
    </row>
    <row r="90" spans="1:7">
      <c r="A90" t="s">
        <v>2265</v>
      </c>
      <c r="B90" t="s">
        <v>2266</v>
      </c>
      <c r="C90" t="s">
        <v>2205</v>
      </c>
      <c r="D90" t="s">
        <v>2267</v>
      </c>
      <c r="E90" t="s">
        <v>1264</v>
      </c>
      <c r="F90" t="s">
        <v>1263</v>
      </c>
      <c r="G90" t="s">
        <v>2268</v>
      </c>
    </row>
    <row r="91" spans="1:7">
      <c r="A91" t="s">
        <v>2269</v>
      </c>
      <c r="B91" t="s">
        <v>2270</v>
      </c>
      <c r="C91" t="s">
        <v>2205</v>
      </c>
      <c r="D91" t="s">
        <v>2271</v>
      </c>
      <c r="E91" t="s">
        <v>1264</v>
      </c>
      <c r="F91" t="s">
        <v>1263</v>
      </c>
      <c r="G91" t="s">
        <v>2272</v>
      </c>
    </row>
    <row r="92" spans="1:7">
      <c r="A92" t="s">
        <v>2273</v>
      </c>
      <c r="B92" t="s">
        <v>2274</v>
      </c>
      <c r="C92" t="s">
        <v>2205</v>
      </c>
      <c r="D92" t="s">
        <v>1975</v>
      </c>
      <c r="E92" t="s">
        <v>1264</v>
      </c>
      <c r="F92" t="s">
        <v>1264</v>
      </c>
      <c r="G92" t="s">
        <v>2275</v>
      </c>
    </row>
    <row r="93" spans="1:7">
      <c r="A93" t="s">
        <v>2276</v>
      </c>
      <c r="B93" t="s">
        <v>2277</v>
      </c>
      <c r="C93" t="s">
        <v>2205</v>
      </c>
      <c r="D93" t="s">
        <v>2278</v>
      </c>
      <c r="E93" t="s">
        <v>1264</v>
      </c>
      <c r="F93" t="s">
        <v>1264</v>
      </c>
      <c r="G93" t="s">
        <v>2279</v>
      </c>
    </row>
    <row r="94" spans="1:7">
      <c r="A94" t="s">
        <v>2280</v>
      </c>
      <c r="B94" t="s">
        <v>2281</v>
      </c>
      <c r="C94" t="s">
        <v>2205</v>
      </c>
      <c r="D94" t="s">
        <v>1975</v>
      </c>
      <c r="E94" t="s">
        <v>1263</v>
      </c>
      <c r="F94" t="s">
        <v>1264</v>
      </c>
      <c r="G94" t="s">
        <v>2282</v>
      </c>
    </row>
    <row r="95" spans="1:7">
      <c r="A95" t="s">
        <v>2283</v>
      </c>
      <c r="B95" t="s">
        <v>2284</v>
      </c>
      <c r="C95" t="s">
        <v>2285</v>
      </c>
      <c r="D95" t="s">
        <v>2286</v>
      </c>
      <c r="E95" t="s">
        <v>1264</v>
      </c>
      <c r="F95" t="s">
        <v>1264</v>
      </c>
      <c r="G95" t="s">
        <v>2287</v>
      </c>
    </row>
    <row r="96" spans="1:7">
      <c r="A96" t="s">
        <v>2288</v>
      </c>
      <c r="B96" t="s">
        <v>2289</v>
      </c>
      <c r="C96" t="s">
        <v>2290</v>
      </c>
      <c r="D96" t="s">
        <v>2206</v>
      </c>
      <c r="E96" t="s">
        <v>1263</v>
      </c>
      <c r="F96" t="s">
        <v>1264</v>
      </c>
      <c r="G96" t="s">
        <v>2291</v>
      </c>
    </row>
    <row r="97" spans="1:7">
      <c r="A97" t="s">
        <v>2292</v>
      </c>
      <c r="B97" t="s">
        <v>2293</v>
      </c>
      <c r="C97" t="s">
        <v>2285</v>
      </c>
      <c r="D97" t="s">
        <v>1948</v>
      </c>
      <c r="E97" t="s">
        <v>1264</v>
      </c>
      <c r="F97" t="s">
        <v>1263</v>
      </c>
      <c r="G97" t="s">
        <v>2294</v>
      </c>
    </row>
    <row r="100" spans="1:7">
      <c r="A100" t="s">
        <v>2295</v>
      </c>
      <c r="B100" t="s">
        <v>2296</v>
      </c>
      <c r="C100" t="s">
        <v>2290</v>
      </c>
      <c r="D100" t="s">
        <v>2221</v>
      </c>
      <c r="E100" t="s">
        <v>1264</v>
      </c>
      <c r="F100" t="s">
        <v>1263</v>
      </c>
      <c r="G100" t="s">
        <v>2297</v>
      </c>
    </row>
    <row r="101" spans="1:7">
      <c r="A101" t="s">
        <v>2298</v>
      </c>
      <c r="B101" t="s">
        <v>2299</v>
      </c>
      <c r="C101" t="s">
        <v>1983</v>
      </c>
      <c r="D101" t="s">
        <v>2221</v>
      </c>
      <c r="E101" t="s">
        <v>1263</v>
      </c>
      <c r="F101" t="s">
        <v>1263</v>
      </c>
      <c r="G101" t="s">
        <v>2300</v>
      </c>
    </row>
    <row r="102" spans="1:7">
      <c r="A102" t="s">
        <v>2301</v>
      </c>
      <c r="B102" t="s">
        <v>2302</v>
      </c>
      <c r="C102" t="s">
        <v>1983</v>
      </c>
      <c r="D102" t="s">
        <v>1984</v>
      </c>
      <c r="E102" t="s">
        <v>1263</v>
      </c>
      <c r="F102" t="s">
        <v>1263</v>
      </c>
      <c r="G102" t="s">
        <v>2303</v>
      </c>
    </row>
    <row r="103" spans="1:7">
      <c r="A103" t="s">
        <v>2304</v>
      </c>
      <c r="B103" t="s">
        <v>2305</v>
      </c>
      <c r="C103" t="s">
        <v>2306</v>
      </c>
      <c r="D103" t="s">
        <v>1984</v>
      </c>
      <c r="E103" t="s">
        <v>1263</v>
      </c>
      <c r="F103" t="s">
        <v>1263</v>
      </c>
      <c r="G103" t="s">
        <v>2307</v>
      </c>
    </row>
    <row r="104" spans="1:7">
      <c r="A104" t="s">
        <v>2308</v>
      </c>
      <c r="B104" t="s">
        <v>2309</v>
      </c>
      <c r="C104" t="s">
        <v>2306</v>
      </c>
      <c r="D104" t="s">
        <v>1984</v>
      </c>
      <c r="E104" t="s">
        <v>1263</v>
      </c>
      <c r="F104" t="s">
        <v>1263</v>
      </c>
      <c r="G104" t="s">
        <v>2310</v>
      </c>
    </row>
    <row r="105" spans="1:7">
      <c r="A105" t="s">
        <v>2311</v>
      </c>
      <c r="B105" t="s">
        <v>2312</v>
      </c>
      <c r="C105" t="s">
        <v>2290</v>
      </c>
      <c r="D105" t="s">
        <v>2313</v>
      </c>
      <c r="E105" t="s">
        <v>1264</v>
      </c>
      <c r="F105" t="s">
        <v>1263</v>
      </c>
      <c r="G105" t="s">
        <v>2314</v>
      </c>
    </row>
    <row r="106" spans="1:7">
      <c r="A106" t="s">
        <v>2315</v>
      </c>
      <c r="B106" t="s">
        <v>2316</v>
      </c>
      <c r="C106" t="s">
        <v>2290</v>
      </c>
      <c r="D106" t="s">
        <v>2313</v>
      </c>
      <c r="E106" t="s">
        <v>1264</v>
      </c>
      <c r="F106" t="s">
        <v>1263</v>
      </c>
      <c r="G106" t="s">
        <v>2317</v>
      </c>
    </row>
    <row r="107" spans="1:7">
      <c r="A107" t="s">
        <v>2318</v>
      </c>
      <c r="B107" t="s">
        <v>2319</v>
      </c>
      <c r="C107" t="s">
        <v>2290</v>
      </c>
      <c r="D107" t="s">
        <v>2313</v>
      </c>
      <c r="E107" t="s">
        <v>1264</v>
      </c>
      <c r="F107" t="s">
        <v>1264</v>
      </c>
      <c r="G107" t="s">
        <v>2320</v>
      </c>
    </row>
    <row r="108" spans="1:7">
      <c r="A108" t="s">
        <v>2321</v>
      </c>
      <c r="B108" t="s">
        <v>2322</v>
      </c>
      <c r="C108" t="s">
        <v>2323</v>
      </c>
      <c r="D108" t="s">
        <v>1984</v>
      </c>
      <c r="E108" t="s">
        <v>1263</v>
      </c>
      <c r="F108" t="s">
        <v>1263</v>
      </c>
      <c r="G108" t="s">
        <v>2324</v>
      </c>
    </row>
    <row r="109" spans="1:7">
      <c r="A109" t="s">
        <v>2325</v>
      </c>
      <c r="B109" t="s">
        <v>2326</v>
      </c>
      <c r="C109" t="s">
        <v>2327</v>
      </c>
      <c r="D109" t="s">
        <v>2328</v>
      </c>
      <c r="E109" t="s">
        <v>1264</v>
      </c>
      <c r="F109" t="s">
        <v>1263</v>
      </c>
      <c r="G109" t="s">
        <v>2329</v>
      </c>
    </row>
    <row r="110" spans="1:7">
      <c r="A110" t="s">
        <v>2330</v>
      </c>
      <c r="B110" t="s">
        <v>2331</v>
      </c>
      <c r="C110" t="s">
        <v>2327</v>
      </c>
      <c r="D110" t="s">
        <v>2328</v>
      </c>
      <c r="E110" t="s">
        <v>1264</v>
      </c>
      <c r="F110" t="s">
        <v>1263</v>
      </c>
      <c r="G110" t="s">
        <v>2332</v>
      </c>
    </row>
  </sheetData>
  <pageMargins left="0.7" right="0.7" top="0.75" bottom="0.75" header="0.3" footer="0.3"/>
  <pageSetup paperSize="9" orientation="portrai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FADFC-468F-4C45-8591-961DB2C16BF2}">
  <sheetPr>
    <tabColor rgb="FF7030A0"/>
  </sheetPr>
  <dimension ref="A1:G19"/>
  <sheetViews>
    <sheetView workbookViewId="0">
      <selection activeCell="A20" sqref="A20"/>
    </sheetView>
  </sheetViews>
  <sheetFormatPr defaultRowHeight="14.45"/>
  <cols>
    <col min="1" max="1" width="21.1484375" customWidth="1"/>
    <col min="2" max="2" width="31" customWidth="1"/>
    <col min="3" max="3" width="15" customWidth="1"/>
    <col min="4" max="4" width="9.546875" customWidth="1"/>
    <col min="5" max="6" width="15" customWidth="1"/>
    <col min="7" max="7" width="191.1484375" customWidth="1"/>
  </cols>
  <sheetData>
    <row r="1" spans="1:7">
      <c r="A1" t="s">
        <v>1938</v>
      </c>
      <c r="B1" t="s">
        <v>1939</v>
      </c>
      <c r="C1" t="s">
        <v>1940</v>
      </c>
      <c r="D1" t="s">
        <v>1941</v>
      </c>
      <c r="E1" t="s">
        <v>1942</v>
      </c>
      <c r="F1" t="s">
        <v>1943</v>
      </c>
      <c r="G1" t="s">
        <v>1944</v>
      </c>
    </row>
    <row r="2" spans="1:7">
      <c r="A2" t="s">
        <v>2333</v>
      </c>
      <c r="B2" t="s">
        <v>2334</v>
      </c>
      <c r="C2" t="s">
        <v>2335</v>
      </c>
      <c r="D2" t="s">
        <v>2022</v>
      </c>
      <c r="E2" t="s">
        <v>1263</v>
      </c>
      <c r="F2" t="s">
        <v>1263</v>
      </c>
      <c r="G2" t="s">
        <v>2336</v>
      </c>
    </row>
    <row r="3" spans="1:7">
      <c r="A3" t="s">
        <v>2186</v>
      </c>
      <c r="B3" t="s">
        <v>2337</v>
      </c>
      <c r="C3" t="s">
        <v>2338</v>
      </c>
      <c r="D3" t="s">
        <v>2007</v>
      </c>
      <c r="E3" t="s">
        <v>1264</v>
      </c>
      <c r="F3" t="s">
        <v>1263</v>
      </c>
      <c r="G3" t="s">
        <v>2339</v>
      </c>
    </row>
    <row r="4" spans="1:7">
      <c r="A4" t="s">
        <v>2340</v>
      </c>
      <c r="B4" t="s">
        <v>2341</v>
      </c>
      <c r="C4" t="s">
        <v>2342</v>
      </c>
      <c r="D4" t="s">
        <v>2343</v>
      </c>
      <c r="E4" t="s">
        <v>1263</v>
      </c>
      <c r="F4" t="s">
        <v>1263</v>
      </c>
      <c r="G4" t="s">
        <v>2344</v>
      </c>
    </row>
    <row r="5" spans="1:7">
      <c r="A5" t="s">
        <v>2345</v>
      </c>
      <c r="B5" t="s">
        <v>2346</v>
      </c>
      <c r="C5" t="s">
        <v>2347</v>
      </c>
      <c r="D5" t="s">
        <v>2049</v>
      </c>
      <c r="E5" t="s">
        <v>1264</v>
      </c>
      <c r="F5" t="s">
        <v>1263</v>
      </c>
      <c r="G5" t="s">
        <v>2348</v>
      </c>
    </row>
    <row r="6" spans="1:7">
      <c r="A6" t="s">
        <v>2349</v>
      </c>
      <c r="B6" t="s">
        <v>2350</v>
      </c>
      <c r="C6" t="s">
        <v>2347</v>
      </c>
      <c r="D6" t="s">
        <v>2049</v>
      </c>
      <c r="E6" t="s">
        <v>1264</v>
      </c>
      <c r="F6" t="s">
        <v>1263</v>
      </c>
      <c r="G6" t="s">
        <v>2351</v>
      </c>
    </row>
    <row r="7" spans="1:7">
      <c r="A7" t="s">
        <v>2352</v>
      </c>
      <c r="B7" t="s">
        <v>2353</v>
      </c>
      <c r="C7" t="s">
        <v>2347</v>
      </c>
      <c r="D7" t="s">
        <v>1975</v>
      </c>
      <c r="E7" t="s">
        <v>1264</v>
      </c>
      <c r="F7" t="s">
        <v>1263</v>
      </c>
      <c r="G7" t="s">
        <v>2354</v>
      </c>
    </row>
    <row r="8" spans="1:7">
      <c r="A8" t="s">
        <v>2355</v>
      </c>
      <c r="B8" t="s">
        <v>2356</v>
      </c>
      <c r="C8" t="s">
        <v>2347</v>
      </c>
      <c r="D8" t="s">
        <v>1995</v>
      </c>
      <c r="E8" t="s">
        <v>1264</v>
      </c>
      <c r="F8" t="s">
        <v>1263</v>
      </c>
      <c r="G8" t="s">
        <v>2357</v>
      </c>
    </row>
    <row r="9" spans="1:7">
      <c r="A9" t="s">
        <v>2358</v>
      </c>
      <c r="B9" t="s">
        <v>2359</v>
      </c>
      <c r="C9" t="s">
        <v>2347</v>
      </c>
      <c r="D9" t="s">
        <v>1995</v>
      </c>
      <c r="E9" t="s">
        <v>1264</v>
      </c>
      <c r="F9" t="s">
        <v>1263</v>
      </c>
      <c r="G9" t="s">
        <v>2360</v>
      </c>
    </row>
    <row r="10" spans="1:7">
      <c r="A10" t="s">
        <v>2361</v>
      </c>
      <c r="B10" t="s">
        <v>2362</v>
      </c>
      <c r="C10" t="s">
        <v>2139</v>
      </c>
      <c r="D10" t="s">
        <v>2109</v>
      </c>
      <c r="E10" t="s">
        <v>1263</v>
      </c>
      <c r="F10" t="s">
        <v>1263</v>
      </c>
      <c r="G10" t="s">
        <v>2363</v>
      </c>
    </row>
    <row r="11" spans="1:7">
      <c r="A11" t="s">
        <v>2364</v>
      </c>
      <c r="B11" t="s">
        <v>2365</v>
      </c>
      <c r="C11" t="s">
        <v>2139</v>
      </c>
      <c r="D11" t="s">
        <v>2065</v>
      </c>
      <c r="E11" t="s">
        <v>1263</v>
      </c>
      <c r="F11" t="s">
        <v>1263</v>
      </c>
      <c r="G11" t="s">
        <v>2366</v>
      </c>
    </row>
    <row r="12" spans="1:7">
      <c r="A12" t="s">
        <v>2367</v>
      </c>
      <c r="B12" t="s">
        <v>2368</v>
      </c>
      <c r="C12" t="s">
        <v>2369</v>
      </c>
      <c r="D12" t="s">
        <v>1984</v>
      </c>
      <c r="E12" t="s">
        <v>1263</v>
      </c>
      <c r="F12" t="s">
        <v>1263</v>
      </c>
      <c r="G12" t="s">
        <v>2370</v>
      </c>
    </row>
    <row r="13" spans="1:7">
      <c r="A13" t="s">
        <v>2371</v>
      </c>
      <c r="B13" t="s">
        <v>2372</v>
      </c>
      <c r="C13" t="s">
        <v>2347</v>
      </c>
      <c r="D13" t="s">
        <v>2373</v>
      </c>
      <c r="E13" t="s">
        <v>1264</v>
      </c>
      <c r="F13" t="s">
        <v>1263</v>
      </c>
      <c r="G13" t="s">
        <v>2374</v>
      </c>
    </row>
    <row r="14" spans="1:7">
      <c r="A14" t="s">
        <v>2375</v>
      </c>
      <c r="B14" t="s">
        <v>2376</v>
      </c>
      <c r="C14" t="s">
        <v>2205</v>
      </c>
      <c r="D14" t="s">
        <v>2377</v>
      </c>
      <c r="E14" t="s">
        <v>1263</v>
      </c>
      <c r="F14" t="s">
        <v>1263</v>
      </c>
      <c r="G14" t="s">
        <v>2378</v>
      </c>
    </row>
    <row r="15" spans="1:7">
      <c r="A15" t="s">
        <v>2379</v>
      </c>
      <c r="B15" t="s">
        <v>2380</v>
      </c>
      <c r="C15" t="s">
        <v>2205</v>
      </c>
      <c r="D15" t="s">
        <v>2007</v>
      </c>
      <c r="E15" t="s">
        <v>1263</v>
      </c>
      <c r="F15" t="s">
        <v>1263</v>
      </c>
      <c r="G15" t="s">
        <v>2381</v>
      </c>
    </row>
    <row r="16" spans="1:7">
      <c r="A16" t="s">
        <v>2382</v>
      </c>
      <c r="B16" t="s">
        <v>2383</v>
      </c>
      <c r="C16" t="s">
        <v>2205</v>
      </c>
      <c r="D16" t="s">
        <v>2011</v>
      </c>
      <c r="E16" t="s">
        <v>1263</v>
      </c>
      <c r="F16" t="s">
        <v>1263</v>
      </c>
      <c r="G16" t="s">
        <v>2384</v>
      </c>
    </row>
    <row r="17" spans="1:7">
      <c r="A17" t="s">
        <v>2385</v>
      </c>
      <c r="B17" t="s">
        <v>2386</v>
      </c>
      <c r="C17" t="s">
        <v>2250</v>
      </c>
      <c r="D17" t="s">
        <v>2387</v>
      </c>
      <c r="E17" t="s">
        <v>1263</v>
      </c>
      <c r="F17" t="s">
        <v>1263</v>
      </c>
      <c r="G17" t="s">
        <v>2388</v>
      </c>
    </row>
    <row r="18" spans="1:7" ht="30.05" customHeight="1">
      <c r="A18" t="s">
        <v>2389</v>
      </c>
      <c r="B18" t="s">
        <v>2390</v>
      </c>
      <c r="C18" t="s">
        <v>1983</v>
      </c>
      <c r="D18" t="s">
        <v>2328</v>
      </c>
      <c r="E18" t="s">
        <v>1263</v>
      </c>
      <c r="F18" t="s">
        <v>1264</v>
      </c>
      <c r="G18" s="1" t="s">
        <v>2391</v>
      </c>
    </row>
    <row r="19" spans="1:7">
      <c r="A19" t="s">
        <v>2392</v>
      </c>
      <c r="B19" t="s">
        <v>2393</v>
      </c>
      <c r="C19" t="s">
        <v>1983</v>
      </c>
      <c r="D19" t="s">
        <v>2394</v>
      </c>
      <c r="E19" t="s">
        <v>1263</v>
      </c>
      <c r="F19" t="s">
        <v>1263</v>
      </c>
      <c r="G19" t="s">
        <v>2395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CF850-37C6-48C4-985F-6A685FE5FF1D}">
  <sheetPr>
    <tabColor theme="5" tint="-0.249977111117893"/>
  </sheetPr>
  <dimension ref="A1:G22"/>
  <sheetViews>
    <sheetView workbookViewId="0">
      <selection activeCell="A23" sqref="A23"/>
    </sheetView>
  </sheetViews>
  <sheetFormatPr defaultRowHeight="14.45"/>
  <cols>
    <col min="1" max="1" width="12.84765625" bestFit="1" customWidth="1"/>
    <col min="2" max="2" width="35.546875" customWidth="1"/>
    <col min="3" max="3" width="11.84765625" customWidth="1"/>
    <col min="5" max="5" width="14.546875" bestFit="1" customWidth="1"/>
    <col min="6" max="6" width="12.84765625" customWidth="1"/>
    <col min="7" max="7" width="112.1484375" customWidth="1"/>
  </cols>
  <sheetData>
    <row r="1" spans="1:7">
      <c r="A1" t="s">
        <v>1938</v>
      </c>
      <c r="B1" t="s">
        <v>1939</v>
      </c>
      <c r="C1" t="s">
        <v>1940</v>
      </c>
      <c r="D1" t="s">
        <v>1941</v>
      </c>
      <c r="E1" t="s">
        <v>1942</v>
      </c>
      <c r="F1" t="s">
        <v>1943</v>
      </c>
      <c r="G1" t="s">
        <v>1944</v>
      </c>
    </row>
    <row r="2" spans="1:7">
      <c r="A2" t="s">
        <v>2396</v>
      </c>
      <c r="B2" t="s">
        <v>2397</v>
      </c>
      <c r="C2" t="s">
        <v>2369</v>
      </c>
      <c r="D2" t="s">
        <v>2398</v>
      </c>
      <c r="E2" t="s">
        <v>1263</v>
      </c>
      <c r="F2" t="s">
        <v>1263</v>
      </c>
      <c r="G2" t="s">
        <v>2399</v>
      </c>
    </row>
    <row r="3" spans="1:7">
      <c r="A3" t="s">
        <v>2400</v>
      </c>
      <c r="B3" t="s">
        <v>2401</v>
      </c>
      <c r="C3" t="s">
        <v>1966</v>
      </c>
      <c r="D3" t="s">
        <v>1948</v>
      </c>
      <c r="E3" t="s">
        <v>1263</v>
      </c>
      <c r="F3" t="s">
        <v>1263</v>
      </c>
      <c r="G3" t="s">
        <v>2402</v>
      </c>
    </row>
    <row r="4" spans="1:7">
      <c r="A4" t="s">
        <v>2403</v>
      </c>
      <c r="B4" t="s">
        <v>2404</v>
      </c>
      <c r="C4" t="s">
        <v>1961</v>
      </c>
      <c r="D4" t="s">
        <v>2405</v>
      </c>
      <c r="E4" t="s">
        <v>1264</v>
      </c>
      <c r="F4" t="s">
        <v>1263</v>
      </c>
      <c r="G4" t="s">
        <v>2406</v>
      </c>
    </row>
    <row r="5" spans="1:7">
      <c r="A5" t="s">
        <v>2407</v>
      </c>
      <c r="B5" t="s">
        <v>2408</v>
      </c>
      <c r="C5" t="s">
        <v>1961</v>
      </c>
      <c r="D5" t="s">
        <v>2267</v>
      </c>
      <c r="E5" t="s">
        <v>1264</v>
      </c>
      <c r="F5" t="s">
        <v>1263</v>
      </c>
      <c r="G5" t="s">
        <v>2409</v>
      </c>
    </row>
    <row r="6" spans="1:7">
      <c r="A6" t="s">
        <v>2410</v>
      </c>
      <c r="B6" t="s">
        <v>2411</v>
      </c>
      <c r="C6" t="s">
        <v>2044</v>
      </c>
      <c r="D6" t="s">
        <v>1995</v>
      </c>
      <c r="E6" t="s">
        <v>1264</v>
      </c>
      <c r="F6" t="s">
        <v>1263</v>
      </c>
      <c r="G6" t="s">
        <v>2412</v>
      </c>
    </row>
    <row r="7" spans="1:7">
      <c r="A7" t="s">
        <v>2413</v>
      </c>
      <c r="B7" t="s">
        <v>2414</v>
      </c>
      <c r="C7" t="s">
        <v>2044</v>
      </c>
      <c r="D7" t="s">
        <v>2065</v>
      </c>
      <c r="E7" t="s">
        <v>1264</v>
      </c>
      <c r="F7" t="s">
        <v>1263</v>
      </c>
      <c r="G7" t="s">
        <v>2415</v>
      </c>
    </row>
    <row r="8" spans="1:7">
      <c r="A8" t="s">
        <v>2416</v>
      </c>
      <c r="B8" t="s">
        <v>2417</v>
      </c>
      <c r="C8" t="s">
        <v>2044</v>
      </c>
      <c r="D8" t="s">
        <v>2418</v>
      </c>
      <c r="E8" t="s">
        <v>1264</v>
      </c>
      <c r="F8" t="s">
        <v>1263</v>
      </c>
      <c r="G8" t="s">
        <v>2419</v>
      </c>
    </row>
    <row r="9" spans="1:7">
      <c r="A9" t="s">
        <v>2420</v>
      </c>
      <c r="B9" t="s">
        <v>2421</v>
      </c>
      <c r="C9" t="s">
        <v>2044</v>
      </c>
      <c r="D9" t="s">
        <v>2011</v>
      </c>
      <c r="E9" t="s">
        <v>1264</v>
      </c>
      <c r="F9" t="s">
        <v>1263</v>
      </c>
      <c r="G9" t="s">
        <v>2422</v>
      </c>
    </row>
    <row r="10" spans="1:7">
      <c r="A10" t="s">
        <v>2423</v>
      </c>
      <c r="B10" t="s">
        <v>2424</v>
      </c>
      <c r="C10" t="s">
        <v>2425</v>
      </c>
      <c r="D10" t="s">
        <v>2192</v>
      </c>
      <c r="E10" t="s">
        <v>1264</v>
      </c>
      <c r="F10" t="s">
        <v>1263</v>
      </c>
      <c r="G10" t="s">
        <v>2426</v>
      </c>
    </row>
    <row r="11" spans="1:7">
      <c r="A11" t="s">
        <v>2427</v>
      </c>
      <c r="B11" t="s">
        <v>2428</v>
      </c>
      <c r="C11" t="s">
        <v>2044</v>
      </c>
      <c r="D11" t="s">
        <v>2109</v>
      </c>
      <c r="E11" t="s">
        <v>1264</v>
      </c>
      <c r="F11" t="s">
        <v>1263</v>
      </c>
      <c r="G11" t="s">
        <v>2399</v>
      </c>
    </row>
    <row r="12" spans="1:7">
      <c r="A12" t="s">
        <v>2429</v>
      </c>
      <c r="B12" t="s">
        <v>2430</v>
      </c>
      <c r="C12" t="s">
        <v>2044</v>
      </c>
      <c r="D12" t="s">
        <v>1984</v>
      </c>
      <c r="E12" t="s">
        <v>2040</v>
      </c>
      <c r="F12" t="s">
        <v>1263</v>
      </c>
      <c r="G12" t="s">
        <v>2431</v>
      </c>
    </row>
    <row r="13" spans="1:7">
      <c r="A13" t="s">
        <v>2432</v>
      </c>
      <c r="B13" t="s">
        <v>2433</v>
      </c>
      <c r="C13" t="s">
        <v>2434</v>
      </c>
      <c r="D13" t="s">
        <v>1962</v>
      </c>
      <c r="E13" t="s">
        <v>1264</v>
      </c>
      <c r="F13" t="s">
        <v>1263</v>
      </c>
      <c r="G13" t="s">
        <v>2435</v>
      </c>
    </row>
    <row r="14" spans="1:7">
      <c r="A14" t="s">
        <v>2436</v>
      </c>
      <c r="B14" t="s">
        <v>2437</v>
      </c>
      <c r="C14" t="s">
        <v>2434</v>
      </c>
      <c r="D14" t="s">
        <v>2022</v>
      </c>
      <c r="E14" t="s">
        <v>1264</v>
      </c>
      <c r="F14" t="s">
        <v>1263</v>
      </c>
      <c r="G14" t="s">
        <v>2438</v>
      </c>
    </row>
    <row r="15" spans="1:7">
      <c r="A15" t="s">
        <v>2439</v>
      </c>
      <c r="B15" t="s">
        <v>2440</v>
      </c>
      <c r="C15" t="s">
        <v>2026</v>
      </c>
      <c r="D15" t="s">
        <v>1991</v>
      </c>
      <c r="E15" t="s">
        <v>1264</v>
      </c>
      <c r="F15" t="s">
        <v>1263</v>
      </c>
      <c r="G15" t="s">
        <v>2441</v>
      </c>
    </row>
    <row r="16" spans="1:7">
      <c r="A16" t="s">
        <v>2442</v>
      </c>
      <c r="B16" t="s">
        <v>2443</v>
      </c>
      <c r="C16" t="s">
        <v>2205</v>
      </c>
      <c r="D16" t="s">
        <v>2267</v>
      </c>
      <c r="E16" t="s">
        <v>1263</v>
      </c>
      <c r="F16" t="s">
        <v>1263</v>
      </c>
      <c r="G16" t="s">
        <v>2444</v>
      </c>
    </row>
    <row r="17" spans="1:7">
      <c r="A17" t="s">
        <v>2445</v>
      </c>
      <c r="B17" t="s">
        <v>2446</v>
      </c>
      <c r="C17" t="s">
        <v>2205</v>
      </c>
      <c r="D17" t="s">
        <v>1948</v>
      </c>
      <c r="E17" t="s">
        <v>1263</v>
      </c>
      <c r="F17" t="s">
        <v>1263</v>
      </c>
      <c r="G17" t="s">
        <v>2447</v>
      </c>
    </row>
    <row r="18" spans="1:7">
      <c r="A18" t="s">
        <v>2448</v>
      </c>
      <c r="B18" t="s">
        <v>2449</v>
      </c>
      <c r="C18" t="s">
        <v>2205</v>
      </c>
      <c r="D18" t="s">
        <v>1948</v>
      </c>
      <c r="E18" t="s">
        <v>1263</v>
      </c>
      <c r="F18" t="s">
        <v>1263</v>
      </c>
      <c r="G18" t="s">
        <v>2450</v>
      </c>
    </row>
    <row r="19" spans="1:7">
      <c r="A19" t="s">
        <v>2451</v>
      </c>
      <c r="B19" t="s">
        <v>2452</v>
      </c>
      <c r="C19" t="s">
        <v>2453</v>
      </c>
      <c r="D19" t="s">
        <v>1948</v>
      </c>
      <c r="E19" t="s">
        <v>1263</v>
      </c>
      <c r="F19" t="s">
        <v>1263</v>
      </c>
      <c r="G19" t="s">
        <v>2454</v>
      </c>
    </row>
    <row r="20" spans="1:7">
      <c r="A20" t="s">
        <v>2455</v>
      </c>
      <c r="B20" t="s">
        <v>2456</v>
      </c>
      <c r="C20" t="s">
        <v>1961</v>
      </c>
      <c r="D20" t="s">
        <v>2457</v>
      </c>
      <c r="E20" t="s">
        <v>1264</v>
      </c>
      <c r="F20" t="s">
        <v>1263</v>
      </c>
      <c r="G20" t="s">
        <v>2458</v>
      </c>
    </row>
    <row r="21" spans="1:7">
      <c r="A21" t="s">
        <v>2459</v>
      </c>
      <c r="B21" t="s">
        <v>2460</v>
      </c>
      <c r="C21" t="s">
        <v>1983</v>
      </c>
      <c r="D21" t="s">
        <v>2461</v>
      </c>
      <c r="E21" t="s">
        <v>1263</v>
      </c>
      <c r="F21" t="s">
        <v>1263</v>
      </c>
      <c r="G21" t="s">
        <v>2462</v>
      </c>
    </row>
    <row r="22" spans="1:7">
      <c r="A22" t="s">
        <v>2463</v>
      </c>
      <c r="B22" t="s">
        <v>2464</v>
      </c>
      <c r="C22" t="s">
        <v>1983</v>
      </c>
      <c r="D22" t="s">
        <v>2461</v>
      </c>
      <c r="E22" t="s">
        <v>1263</v>
      </c>
      <c r="F22" t="s">
        <v>1263</v>
      </c>
      <c r="G22" t="s">
        <v>2465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DE363-6A6B-407C-9535-54CCEBF447DC}">
  <sheetPr>
    <tabColor theme="9" tint="-0.249977111117893"/>
  </sheetPr>
  <dimension ref="D7:D49"/>
  <sheetViews>
    <sheetView topLeftCell="A31" workbookViewId="0">
      <selection activeCell="A59" sqref="A59"/>
    </sheetView>
  </sheetViews>
  <sheetFormatPr defaultRowHeight="14.45"/>
  <cols>
    <col min="1" max="1" width="12.84765625" bestFit="1" customWidth="1"/>
    <col min="2" max="2" width="33.75" customWidth="1"/>
    <col min="6" max="6" width="12.546875" bestFit="1" customWidth="1"/>
    <col min="7" max="7" width="164.546875" bestFit="1" customWidth="1"/>
  </cols>
  <sheetData>
    <row r="7" spans="4:4">
      <c r="D7" t="s">
        <v>1991</v>
      </c>
    </row>
    <row r="8" spans="4:4">
      <c r="D8" t="s">
        <v>1991</v>
      </c>
    </row>
    <row r="9" spans="4:4">
      <c r="D9" t="s">
        <v>1991</v>
      </c>
    </row>
    <row r="10" spans="4:4">
      <c r="D10" t="s">
        <v>1991</v>
      </c>
    </row>
    <row r="11" spans="4:4">
      <c r="D11" t="s">
        <v>1991</v>
      </c>
    </row>
    <row r="12" spans="4:4">
      <c r="D12" t="s">
        <v>1991</v>
      </c>
    </row>
    <row r="20" spans="4:4">
      <c r="D20" t="s">
        <v>2119</v>
      </c>
    </row>
    <row r="21" spans="4:4">
      <c r="D21" t="s">
        <v>1975</v>
      </c>
    </row>
    <row r="22" spans="4:4">
      <c r="D22" t="s">
        <v>2457</v>
      </c>
    </row>
    <row r="23" spans="4:4">
      <c r="D23" t="s">
        <v>1984</v>
      </c>
    </row>
    <row r="27" spans="4:4">
      <c r="D27" t="s">
        <v>2466</v>
      </c>
    </row>
    <row r="29" spans="4:4">
      <c r="D29" t="s">
        <v>2065</v>
      </c>
    </row>
    <row r="32" spans="4:4">
      <c r="D32" t="s">
        <v>1984</v>
      </c>
    </row>
    <row r="37" spans="4:4">
      <c r="D37" t="s">
        <v>2088</v>
      </c>
    </row>
    <row r="41" spans="4:4">
      <c r="D41" t="s">
        <v>2221</v>
      </c>
    </row>
    <row r="42" spans="4:4">
      <c r="D42" t="s">
        <v>2011</v>
      </c>
    </row>
    <row r="43" spans="4:4">
      <c r="D43" t="s">
        <v>1995</v>
      </c>
    </row>
    <row r="46" spans="4:4">
      <c r="D46" t="s">
        <v>1995</v>
      </c>
    </row>
    <row r="48" spans="4:4">
      <c r="D48" t="s">
        <v>1995</v>
      </c>
    </row>
    <row r="49" spans="4:4">
      <c r="D49" t="s">
        <v>2007</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524D6-B5DB-40FB-8149-702A8BAE327F}">
  <sheetPr>
    <tabColor theme="7" tint="0.39997558519241921"/>
  </sheetPr>
  <dimension ref="A1:G7"/>
  <sheetViews>
    <sheetView workbookViewId="0">
      <selection activeCell="A8" sqref="A8"/>
    </sheetView>
  </sheetViews>
  <sheetFormatPr defaultRowHeight="14.45"/>
  <cols>
    <col min="2" max="2" width="34.25" customWidth="1"/>
    <col min="3" max="3" width="18.1484375" customWidth="1"/>
    <col min="4" max="4" width="13.1484375" customWidth="1"/>
    <col min="5" max="5" width="19.75" customWidth="1"/>
    <col min="6" max="6" width="36.84765625" customWidth="1"/>
    <col min="7" max="7" width="126.75" customWidth="1"/>
  </cols>
  <sheetData>
    <row r="1" spans="1:7">
      <c r="A1" t="s">
        <v>1938</v>
      </c>
      <c r="B1" t="s">
        <v>1939</v>
      </c>
      <c r="C1" t="s">
        <v>1940</v>
      </c>
      <c r="D1" t="s">
        <v>1941</v>
      </c>
      <c r="E1" t="s">
        <v>1942</v>
      </c>
      <c r="F1" t="s">
        <v>1943</v>
      </c>
      <c r="G1" t="s">
        <v>1944</v>
      </c>
    </row>
    <row r="2" spans="1:7">
      <c r="D2" t="s">
        <v>1995</v>
      </c>
    </row>
    <row r="4" spans="1:7">
      <c r="D4" t="s">
        <v>2011</v>
      </c>
    </row>
    <row r="5" spans="1:7">
      <c r="D5" t="s">
        <v>2069</v>
      </c>
    </row>
    <row r="6" spans="1:7">
      <c r="D6" t="s">
        <v>2065</v>
      </c>
    </row>
    <row r="7" spans="1:7">
      <c r="A7" t="str">
        <f>'[9]Cows Milk Cheese'!A60</f>
        <v>SMOK009</v>
      </c>
      <c r="B7" t="str">
        <f>'[9]Cows Milk Cheese'!B60</f>
        <v xml:space="preserve">Lincoln Poacher Smoked  </v>
      </c>
      <c r="C7" t="str">
        <f>'[9]Cows Milk Cheese'!C60</f>
        <v>Lincolnshire</v>
      </c>
      <c r="D7" t="s">
        <v>1984</v>
      </c>
      <c r="E7" t="str">
        <f>'[9]Cows Milk Cheese'!E60</f>
        <v>N</v>
      </c>
      <c r="F7" t="str">
        <f>'[9]Cows Milk Cheese'!F60</f>
        <v>N</v>
      </c>
      <c r="G7" t="str">
        <f>'[9]Cows Milk Cheese'!G60</f>
        <v>oak smoked to make smoked Lincolnshire Poacher. Smooth, silky textured and lightly oaked smoked. Rounded and full of flavour. Matured for fourteen to sixteen months. This cheese has been a Gold Medal winner at the British Cheese Awards.</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B9722-4249-4781-B158-2B350FC0176F}">
  <sheetPr>
    <tabColor theme="8" tint="-0.499984740745262"/>
  </sheetPr>
  <dimension ref="A5:G24"/>
  <sheetViews>
    <sheetView workbookViewId="0">
      <selection activeCell="E29" sqref="E29"/>
    </sheetView>
  </sheetViews>
  <sheetFormatPr defaultRowHeight="14.45"/>
  <cols>
    <col min="1" max="1" width="12.25" customWidth="1"/>
    <col min="2" max="2" width="21.546875" customWidth="1"/>
    <col min="3" max="3" width="14.75" customWidth="1"/>
    <col min="4" max="4" width="11.1484375" customWidth="1"/>
    <col min="5" max="5" width="16.75" customWidth="1"/>
    <col min="6" max="6" width="17.1484375" customWidth="1"/>
    <col min="7" max="7" width="229.25" bestFit="1" customWidth="1"/>
  </cols>
  <sheetData>
    <row r="5" spans="4:4">
      <c r="D5" t="s">
        <v>2049</v>
      </c>
    </row>
    <row r="6" spans="4:4">
      <c r="D6" t="s">
        <v>2049</v>
      </c>
    </row>
    <row r="7" spans="4:4">
      <c r="D7" t="s">
        <v>2049</v>
      </c>
    </row>
    <row r="8" spans="4:4">
      <c r="D8" t="s">
        <v>2065</v>
      </c>
    </row>
    <row r="9" spans="4:4">
      <c r="D9" t="s">
        <v>1991</v>
      </c>
    </row>
    <row r="11" spans="4:4">
      <c r="D11" t="s">
        <v>2065</v>
      </c>
    </row>
    <row r="13" spans="4:4">
      <c r="D13" t="s">
        <v>2192</v>
      </c>
    </row>
    <row r="14" spans="4:4">
      <c r="D14" t="s">
        <v>2007</v>
      </c>
    </row>
    <row r="17" spans="1:7">
      <c r="D17" t="s">
        <v>2007</v>
      </c>
    </row>
    <row r="18" spans="1:7">
      <c r="D18" t="s">
        <v>2011</v>
      </c>
    </row>
    <row r="19" spans="1:7">
      <c r="D19" t="s">
        <v>1991</v>
      </c>
    </row>
    <row r="20" spans="1:7">
      <c r="D20" t="s">
        <v>1991</v>
      </c>
    </row>
    <row r="22" spans="1:7">
      <c r="A22" t="s">
        <v>2133</v>
      </c>
      <c r="B22" t="s">
        <v>2134</v>
      </c>
      <c r="C22" t="s">
        <v>2453</v>
      </c>
      <c r="D22" t="s">
        <v>2135</v>
      </c>
      <c r="E22" t="s">
        <v>1264</v>
      </c>
      <c r="F22" t="s">
        <v>1263</v>
      </c>
      <c r="G22" t="s">
        <v>2467</v>
      </c>
    </row>
    <row r="23" spans="1:7">
      <c r="A23" t="s">
        <v>2468</v>
      </c>
      <c r="B23" t="s">
        <v>2469</v>
      </c>
      <c r="C23" t="s">
        <v>2470</v>
      </c>
      <c r="D23" t="s">
        <v>1984</v>
      </c>
      <c r="E23" t="s">
        <v>1264</v>
      </c>
      <c r="F23" t="s">
        <v>1263</v>
      </c>
      <c r="G23" t="s">
        <v>2471</v>
      </c>
    </row>
    <row r="24" spans="1:7">
      <c r="D24" t="s">
        <v>2049</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E7859-0B73-4EDA-8742-C52417893AC6}">
  <sheetPr>
    <tabColor rgb="FFC00000"/>
  </sheetPr>
  <dimension ref="A1:G110"/>
  <sheetViews>
    <sheetView topLeftCell="A97" workbookViewId="0">
      <selection activeCell="G110" sqref="G110"/>
    </sheetView>
  </sheetViews>
  <sheetFormatPr defaultRowHeight="14.45"/>
  <cols>
    <col min="1" max="1" width="17.1484375" customWidth="1"/>
    <col min="2" max="2" width="35" customWidth="1"/>
    <col min="3" max="3" width="20.84765625" customWidth="1"/>
    <col min="4" max="4" width="12.1484375" customWidth="1"/>
    <col min="5" max="5" width="19.1484375" customWidth="1"/>
    <col min="6" max="6" width="14.25" customWidth="1"/>
    <col min="7" max="7" width="148" customWidth="1"/>
    <col min="8" max="8" width="18.75" customWidth="1"/>
  </cols>
  <sheetData>
    <row r="1" spans="1:7">
      <c r="A1" t="s">
        <v>1938</v>
      </c>
      <c r="B1" t="s">
        <v>1939</v>
      </c>
      <c r="C1" t="s">
        <v>1940</v>
      </c>
      <c r="D1" t="s">
        <v>1941</v>
      </c>
      <c r="E1" t="s">
        <v>1942</v>
      </c>
      <c r="F1" t="s">
        <v>1943</v>
      </c>
      <c r="G1" t="s">
        <v>1944</v>
      </c>
    </row>
    <row r="2" spans="1:7">
      <c r="A2" t="s">
        <v>1945</v>
      </c>
      <c r="B2" t="s">
        <v>1946</v>
      </c>
      <c r="C2" t="s">
        <v>1947</v>
      </c>
      <c r="D2" t="s">
        <v>1948</v>
      </c>
      <c r="E2" t="s">
        <v>1264</v>
      </c>
      <c r="F2" t="s">
        <v>1263</v>
      </c>
      <c r="G2" t="s">
        <v>1949</v>
      </c>
    </row>
    <row r="3" spans="1:7">
      <c r="A3" t="s">
        <v>1950</v>
      </c>
      <c r="B3" t="s">
        <v>1951</v>
      </c>
      <c r="C3" t="s">
        <v>1947</v>
      </c>
      <c r="D3" t="s">
        <v>1952</v>
      </c>
      <c r="E3" t="s">
        <v>1264</v>
      </c>
      <c r="F3" t="s">
        <v>1263</v>
      </c>
      <c r="G3" t="s">
        <v>1953</v>
      </c>
    </row>
    <row r="4" spans="1:7">
      <c r="A4" t="s">
        <v>1954</v>
      </c>
      <c r="B4" t="s">
        <v>1955</v>
      </c>
      <c r="C4" t="s">
        <v>1956</v>
      </c>
      <c r="D4" t="s">
        <v>1957</v>
      </c>
      <c r="E4" t="s">
        <v>1264</v>
      </c>
      <c r="F4" t="s">
        <v>1263</v>
      </c>
      <c r="G4" t="s">
        <v>1958</v>
      </c>
    </row>
    <row r="5" spans="1:7">
      <c r="A5" t="s">
        <v>1959</v>
      </c>
      <c r="B5" t="s">
        <v>1960</v>
      </c>
      <c r="C5" t="s">
        <v>1961</v>
      </c>
      <c r="D5" t="s">
        <v>1962</v>
      </c>
      <c r="E5" t="s">
        <v>1264</v>
      </c>
      <c r="F5" t="s">
        <v>1263</v>
      </c>
      <c r="G5" t="s">
        <v>1963</v>
      </c>
    </row>
    <row r="6" spans="1:7">
      <c r="A6" t="s">
        <v>1964</v>
      </c>
      <c r="B6" t="s">
        <v>1965</v>
      </c>
      <c r="C6" t="s">
        <v>1966</v>
      </c>
      <c r="D6" t="s">
        <v>1967</v>
      </c>
      <c r="E6" t="s">
        <v>1263</v>
      </c>
      <c r="F6" t="s">
        <v>1263</v>
      </c>
      <c r="G6" t="s">
        <v>1968</v>
      </c>
    </row>
    <row r="7" spans="1:7">
      <c r="A7" t="s">
        <v>1969</v>
      </c>
      <c r="B7" t="s">
        <v>1970</v>
      </c>
      <c r="C7" t="s">
        <v>1966</v>
      </c>
      <c r="D7" t="s">
        <v>1971</v>
      </c>
      <c r="E7" t="s">
        <v>1263</v>
      </c>
      <c r="F7" t="s">
        <v>1263</v>
      </c>
      <c r="G7" t="s">
        <v>1972</v>
      </c>
    </row>
    <row r="8" spans="1:7">
      <c r="A8" t="s">
        <v>1973</v>
      </c>
      <c r="B8" t="s">
        <v>1974</v>
      </c>
      <c r="C8" t="s">
        <v>1961</v>
      </c>
      <c r="D8" t="s">
        <v>1975</v>
      </c>
      <c r="E8" t="s">
        <v>1264</v>
      </c>
      <c r="F8" t="s">
        <v>1263</v>
      </c>
      <c r="G8" t="s">
        <v>1976</v>
      </c>
    </row>
    <row r="9" spans="1:7">
      <c r="A9" t="s">
        <v>1977</v>
      </c>
      <c r="B9" t="s">
        <v>1978</v>
      </c>
      <c r="C9" t="s">
        <v>1961</v>
      </c>
      <c r="D9" t="s">
        <v>1979</v>
      </c>
      <c r="E9" t="s">
        <v>1264</v>
      </c>
      <c r="F9" t="s">
        <v>1263</v>
      </c>
      <c r="G9" t="s">
        <v>1980</v>
      </c>
    </row>
    <row r="10" spans="1:7">
      <c r="A10" t="s">
        <v>1981</v>
      </c>
      <c r="B10" t="s">
        <v>1982</v>
      </c>
      <c r="C10" t="s">
        <v>1983</v>
      </c>
      <c r="D10" t="s">
        <v>1984</v>
      </c>
      <c r="E10" t="s">
        <v>1263</v>
      </c>
      <c r="F10" t="s">
        <v>1263</v>
      </c>
      <c r="G10" t="s">
        <v>1985</v>
      </c>
    </row>
    <row r="11" spans="1:7">
      <c r="A11" t="s">
        <v>1986</v>
      </c>
      <c r="B11" t="s">
        <v>1987</v>
      </c>
      <c r="C11" t="s">
        <v>1983</v>
      </c>
      <c r="D11" t="s">
        <v>1984</v>
      </c>
      <c r="E11" t="s">
        <v>1264</v>
      </c>
      <c r="F11" t="s">
        <v>1264</v>
      </c>
      <c r="G11" t="s">
        <v>1988</v>
      </c>
    </row>
    <row r="12" spans="1:7">
      <c r="A12" t="s">
        <v>1989</v>
      </c>
      <c r="B12" t="s">
        <v>1990</v>
      </c>
      <c r="C12" t="s">
        <v>1961</v>
      </c>
      <c r="D12" t="s">
        <v>1991</v>
      </c>
      <c r="E12" t="s">
        <v>1263</v>
      </c>
      <c r="F12" t="s">
        <v>1264</v>
      </c>
      <c r="G12" t="s">
        <v>1992</v>
      </c>
    </row>
    <row r="13" spans="1:7">
      <c r="A13" t="s">
        <v>1993</v>
      </c>
      <c r="B13" t="s">
        <v>1994</v>
      </c>
      <c r="C13" t="s">
        <v>1961</v>
      </c>
      <c r="D13" t="s">
        <v>1995</v>
      </c>
      <c r="E13" t="s">
        <v>1264</v>
      </c>
      <c r="F13" t="s">
        <v>1263</v>
      </c>
      <c r="G13" t="s">
        <v>1996</v>
      </c>
    </row>
    <row r="14" spans="1:7">
      <c r="A14" t="s">
        <v>1997</v>
      </c>
      <c r="B14" t="s">
        <v>1998</v>
      </c>
      <c r="C14" t="s">
        <v>1961</v>
      </c>
      <c r="D14" t="s">
        <v>1999</v>
      </c>
      <c r="E14" t="s">
        <v>1264</v>
      </c>
      <c r="F14" t="s">
        <v>1263</v>
      </c>
      <c r="G14" t="s">
        <v>2000</v>
      </c>
    </row>
    <row r="15" spans="1:7">
      <c r="A15" t="s">
        <v>2001</v>
      </c>
      <c r="B15" t="s">
        <v>2002</v>
      </c>
      <c r="C15" t="s">
        <v>1961</v>
      </c>
      <c r="D15" t="s">
        <v>1995</v>
      </c>
      <c r="E15" t="s">
        <v>1264</v>
      </c>
      <c r="F15" t="s">
        <v>1263</v>
      </c>
      <c r="G15" t="s">
        <v>2003</v>
      </c>
    </row>
    <row r="16" spans="1:7">
      <c r="A16" t="s">
        <v>2004</v>
      </c>
      <c r="B16" t="s">
        <v>2005</v>
      </c>
      <c r="C16" t="s">
        <v>2006</v>
      </c>
      <c r="D16" t="s">
        <v>2007</v>
      </c>
      <c r="E16" t="s">
        <v>1264</v>
      </c>
      <c r="F16" t="s">
        <v>1263</v>
      </c>
      <c r="G16" t="s">
        <v>2008</v>
      </c>
    </row>
    <row r="17" spans="1:7">
      <c r="A17" t="s">
        <v>2009</v>
      </c>
      <c r="B17" t="s">
        <v>2010</v>
      </c>
      <c r="C17" t="s">
        <v>1961</v>
      </c>
      <c r="D17" t="s">
        <v>2011</v>
      </c>
      <c r="E17" t="s">
        <v>1264</v>
      </c>
      <c r="F17" t="s">
        <v>1263</v>
      </c>
      <c r="G17" t="s">
        <v>2012</v>
      </c>
    </row>
    <row r="18" spans="1:7">
      <c r="A18" t="s">
        <v>2013</v>
      </c>
      <c r="B18" t="s">
        <v>2014</v>
      </c>
      <c r="C18" t="s">
        <v>1961</v>
      </c>
      <c r="D18" t="s">
        <v>1995</v>
      </c>
      <c r="E18" t="s">
        <v>1264</v>
      </c>
      <c r="F18" t="s">
        <v>1263</v>
      </c>
      <c r="G18" t="s">
        <v>2015</v>
      </c>
    </row>
    <row r="19" spans="1:7">
      <c r="A19" t="s">
        <v>2016</v>
      </c>
      <c r="B19" t="s">
        <v>2017</v>
      </c>
      <c r="C19" t="s">
        <v>1961</v>
      </c>
      <c r="D19" t="s">
        <v>2018</v>
      </c>
      <c r="E19" t="s">
        <v>1264</v>
      </c>
      <c r="F19" t="s">
        <v>1263</v>
      </c>
      <c r="G19" t="s">
        <v>2019</v>
      </c>
    </row>
    <row r="20" spans="1:7">
      <c r="A20" t="s">
        <v>2020</v>
      </c>
      <c r="B20" t="s">
        <v>2021</v>
      </c>
      <c r="C20" t="s">
        <v>1961</v>
      </c>
      <c r="D20" t="s">
        <v>2022</v>
      </c>
      <c r="E20" t="s">
        <v>1264</v>
      </c>
      <c r="F20" t="s">
        <v>1263</v>
      </c>
      <c r="G20" t="s">
        <v>2023</v>
      </c>
    </row>
    <row r="21" spans="1:7">
      <c r="A21" t="s">
        <v>2024</v>
      </c>
      <c r="B21" t="s">
        <v>2025</v>
      </c>
      <c r="C21" t="s">
        <v>2026</v>
      </c>
      <c r="D21" t="s">
        <v>1991</v>
      </c>
      <c r="E21" t="s">
        <v>1264</v>
      </c>
      <c r="F21" t="s">
        <v>1263</v>
      </c>
      <c r="G21" t="s">
        <v>2027</v>
      </c>
    </row>
    <row r="22" spans="1:7">
      <c r="A22" t="s">
        <v>2028</v>
      </c>
      <c r="B22" t="s">
        <v>2029</v>
      </c>
      <c r="C22" t="s">
        <v>2026</v>
      </c>
      <c r="D22" t="s">
        <v>2030</v>
      </c>
      <c r="E22" t="s">
        <v>1264</v>
      </c>
      <c r="F22" t="s">
        <v>1263</v>
      </c>
      <c r="G22" t="s">
        <v>2031</v>
      </c>
    </row>
    <row r="23" spans="1:7">
      <c r="A23" t="s">
        <v>2032</v>
      </c>
      <c r="B23" t="s">
        <v>2033</v>
      </c>
      <c r="C23" t="s">
        <v>2026</v>
      </c>
      <c r="D23" t="s">
        <v>1991</v>
      </c>
      <c r="E23" t="s">
        <v>1264</v>
      </c>
      <c r="F23" t="s">
        <v>1263</v>
      </c>
      <c r="G23" t="s">
        <v>2034</v>
      </c>
    </row>
    <row r="24" spans="1:7">
      <c r="A24" t="s">
        <v>2035</v>
      </c>
      <c r="B24" t="s">
        <v>2036</v>
      </c>
      <c r="C24" t="s">
        <v>2026</v>
      </c>
      <c r="D24" t="s">
        <v>1991</v>
      </c>
      <c r="E24" t="s">
        <v>1264</v>
      </c>
      <c r="F24" t="s">
        <v>1263</v>
      </c>
      <c r="G24" t="s">
        <v>2037</v>
      </c>
    </row>
    <row r="25" spans="1:7">
      <c r="A25" t="s">
        <v>2038</v>
      </c>
      <c r="B25" t="s">
        <v>2039</v>
      </c>
      <c r="C25" t="s">
        <v>2026</v>
      </c>
      <c r="D25" t="s">
        <v>1991</v>
      </c>
      <c r="E25" t="s">
        <v>2040</v>
      </c>
      <c r="F25" t="s">
        <v>1263</v>
      </c>
      <c r="G25" t="s">
        <v>2041</v>
      </c>
    </row>
    <row r="26" spans="1:7">
      <c r="A26" t="s">
        <v>2042</v>
      </c>
      <c r="B26" t="s">
        <v>2043</v>
      </c>
      <c r="C26" t="s">
        <v>2044</v>
      </c>
      <c r="D26" t="s">
        <v>2045</v>
      </c>
      <c r="E26" t="s">
        <v>2040</v>
      </c>
      <c r="F26" t="s">
        <v>1263</v>
      </c>
      <c r="G26" t="s">
        <v>2046</v>
      </c>
    </row>
    <row r="27" spans="1:7">
      <c r="A27" t="s">
        <v>2047</v>
      </c>
      <c r="B27" t="s">
        <v>2048</v>
      </c>
      <c r="C27" t="s">
        <v>2044</v>
      </c>
      <c r="D27" t="s">
        <v>2049</v>
      </c>
      <c r="E27" t="s">
        <v>1264</v>
      </c>
      <c r="F27" t="s">
        <v>1263</v>
      </c>
      <c r="G27" t="s">
        <v>2050</v>
      </c>
    </row>
    <row r="28" spans="1:7">
      <c r="A28" t="s">
        <v>2051</v>
      </c>
      <c r="B28" t="s">
        <v>2052</v>
      </c>
      <c r="C28" t="s">
        <v>2044</v>
      </c>
      <c r="D28" t="s">
        <v>2049</v>
      </c>
      <c r="E28" t="s">
        <v>1264</v>
      </c>
      <c r="F28" t="s">
        <v>1263</v>
      </c>
      <c r="G28" t="s">
        <v>2053</v>
      </c>
    </row>
    <row r="29" spans="1:7">
      <c r="A29" t="s">
        <v>2054</v>
      </c>
      <c r="B29" t="s">
        <v>2055</v>
      </c>
      <c r="C29" t="s">
        <v>2044</v>
      </c>
      <c r="D29" t="s">
        <v>1975</v>
      </c>
      <c r="E29" t="s">
        <v>1264</v>
      </c>
      <c r="F29" t="s">
        <v>1263</v>
      </c>
      <c r="G29" t="s">
        <v>2056</v>
      </c>
    </row>
    <row r="30" spans="1:7">
      <c r="A30" t="s">
        <v>2057</v>
      </c>
      <c r="B30" t="s">
        <v>2058</v>
      </c>
      <c r="C30" t="s">
        <v>2044</v>
      </c>
      <c r="D30" t="s">
        <v>1971</v>
      </c>
      <c r="E30" t="s">
        <v>1264</v>
      </c>
      <c r="F30" t="s">
        <v>1263</v>
      </c>
      <c r="G30" t="s">
        <v>2059</v>
      </c>
    </row>
    <row r="31" spans="1:7">
      <c r="A31" t="s">
        <v>2060</v>
      </c>
      <c r="B31" t="s">
        <v>2061</v>
      </c>
      <c r="C31" t="s">
        <v>2044</v>
      </c>
      <c r="D31" t="s">
        <v>1971</v>
      </c>
      <c r="E31" t="s">
        <v>2040</v>
      </c>
      <c r="F31" t="s">
        <v>1263</v>
      </c>
      <c r="G31" t="s">
        <v>2062</v>
      </c>
    </row>
    <row r="32" spans="1:7">
      <c r="A32" t="s">
        <v>2063</v>
      </c>
      <c r="B32" t="s">
        <v>2064</v>
      </c>
      <c r="C32" t="s">
        <v>2044</v>
      </c>
      <c r="D32" t="s">
        <v>2065</v>
      </c>
      <c r="E32" t="s">
        <v>1264</v>
      </c>
      <c r="F32" t="s">
        <v>1263</v>
      </c>
      <c r="G32" t="s">
        <v>2066</v>
      </c>
    </row>
    <row r="33" spans="1:7">
      <c r="A33" t="s">
        <v>2067</v>
      </c>
      <c r="B33" t="s">
        <v>2068</v>
      </c>
      <c r="C33" t="s">
        <v>2044</v>
      </c>
      <c r="D33" t="s">
        <v>2069</v>
      </c>
      <c r="E33" t="s">
        <v>1264</v>
      </c>
      <c r="F33" t="s">
        <v>1263</v>
      </c>
      <c r="G33" t="s">
        <v>2070</v>
      </c>
    </row>
    <row r="34" spans="1:7">
      <c r="A34" t="s">
        <v>2071</v>
      </c>
      <c r="B34" t="s">
        <v>2072</v>
      </c>
      <c r="C34" t="s">
        <v>2044</v>
      </c>
      <c r="D34" t="s">
        <v>2069</v>
      </c>
      <c r="E34" t="s">
        <v>1264</v>
      </c>
      <c r="F34" t="s">
        <v>1263</v>
      </c>
      <c r="G34" t="s">
        <v>2073</v>
      </c>
    </row>
    <row r="35" spans="1:7">
      <c r="A35" t="s">
        <v>2074</v>
      </c>
      <c r="B35" t="s">
        <v>2075</v>
      </c>
      <c r="C35" t="s">
        <v>2044</v>
      </c>
      <c r="D35" t="s">
        <v>2069</v>
      </c>
      <c r="E35" t="s">
        <v>1264</v>
      </c>
      <c r="F35" t="s">
        <v>1263</v>
      </c>
      <c r="G35" t="s">
        <v>2076</v>
      </c>
    </row>
    <row r="36" spans="1:7">
      <c r="A36" t="s">
        <v>2077</v>
      </c>
      <c r="B36" t="s">
        <v>2078</v>
      </c>
      <c r="C36" t="s">
        <v>2044</v>
      </c>
      <c r="D36" t="s">
        <v>1991</v>
      </c>
      <c r="E36" t="s">
        <v>2040</v>
      </c>
      <c r="F36" t="s">
        <v>1263</v>
      </c>
      <c r="G36" t="s">
        <v>2079</v>
      </c>
    </row>
    <row r="37" spans="1:7">
      <c r="A37" t="s">
        <v>2080</v>
      </c>
      <c r="B37" t="s">
        <v>2081</v>
      </c>
      <c r="C37" t="s">
        <v>2044</v>
      </c>
      <c r="D37" t="s">
        <v>1991</v>
      </c>
      <c r="E37" t="s">
        <v>1264</v>
      </c>
      <c r="F37" t="s">
        <v>1263</v>
      </c>
      <c r="G37" t="s">
        <v>2082</v>
      </c>
    </row>
    <row r="38" spans="1:7">
      <c r="A38" t="s">
        <v>2083</v>
      </c>
      <c r="B38" t="s">
        <v>2084</v>
      </c>
      <c r="C38" t="s">
        <v>2044</v>
      </c>
      <c r="D38" t="s">
        <v>2065</v>
      </c>
      <c r="E38" t="s">
        <v>2040</v>
      </c>
      <c r="F38" t="s">
        <v>1263</v>
      </c>
      <c r="G38" t="s">
        <v>2085</v>
      </c>
    </row>
    <row r="39" spans="1:7">
      <c r="A39" t="s">
        <v>2086</v>
      </c>
      <c r="B39" t="s">
        <v>2087</v>
      </c>
      <c r="C39" t="s">
        <v>2044</v>
      </c>
      <c r="D39" t="s">
        <v>2088</v>
      </c>
      <c r="E39" t="s">
        <v>1264</v>
      </c>
      <c r="F39" t="s">
        <v>1263</v>
      </c>
      <c r="G39" t="s">
        <v>2089</v>
      </c>
    </row>
    <row r="40" spans="1:7">
      <c r="A40" t="s">
        <v>2090</v>
      </c>
      <c r="B40" t="s">
        <v>2091</v>
      </c>
      <c r="C40" t="s">
        <v>2044</v>
      </c>
      <c r="D40" t="s">
        <v>1971</v>
      </c>
      <c r="E40" t="s">
        <v>1264</v>
      </c>
      <c r="F40" t="s">
        <v>1263</v>
      </c>
      <c r="G40" t="s">
        <v>2092</v>
      </c>
    </row>
    <row r="41" spans="1:7">
      <c r="A41" t="s">
        <v>2093</v>
      </c>
      <c r="B41" t="s">
        <v>2094</v>
      </c>
      <c r="C41" t="s">
        <v>2044</v>
      </c>
      <c r="D41" t="s">
        <v>1991</v>
      </c>
      <c r="E41" t="s">
        <v>1264</v>
      </c>
      <c r="F41" t="s">
        <v>1263</v>
      </c>
      <c r="G41" t="s">
        <v>2095</v>
      </c>
    </row>
    <row r="42" spans="1:7">
      <c r="A42" t="s">
        <v>2096</v>
      </c>
      <c r="B42" t="s">
        <v>2097</v>
      </c>
      <c r="C42" t="s">
        <v>2044</v>
      </c>
      <c r="D42" t="s">
        <v>1991</v>
      </c>
      <c r="E42" t="s">
        <v>1264</v>
      </c>
      <c r="F42" t="s">
        <v>1263</v>
      </c>
      <c r="G42" t="s">
        <v>2098</v>
      </c>
    </row>
    <row r="43" spans="1:7">
      <c r="A43" t="s">
        <v>2099</v>
      </c>
      <c r="B43" t="s">
        <v>2100</v>
      </c>
      <c r="C43" t="s">
        <v>2044</v>
      </c>
      <c r="D43" t="s">
        <v>1971</v>
      </c>
      <c r="E43" t="s">
        <v>1264</v>
      </c>
      <c r="F43" t="s">
        <v>1263</v>
      </c>
      <c r="G43" t="s">
        <v>2101</v>
      </c>
    </row>
    <row r="44" spans="1:7">
      <c r="A44" t="s">
        <v>2102</v>
      </c>
      <c r="B44" t="s">
        <v>2103</v>
      </c>
      <c r="C44" t="s">
        <v>2044</v>
      </c>
      <c r="D44" t="s">
        <v>2104</v>
      </c>
      <c r="E44" t="s">
        <v>1264</v>
      </c>
      <c r="F44" t="s">
        <v>1263</v>
      </c>
      <c r="G44" t="s">
        <v>2105</v>
      </c>
    </row>
    <row r="45" spans="1:7">
      <c r="A45" t="s">
        <v>2106</v>
      </c>
      <c r="B45" t="s">
        <v>2107</v>
      </c>
      <c r="C45" t="s">
        <v>2108</v>
      </c>
      <c r="D45" t="s">
        <v>2109</v>
      </c>
      <c r="E45" t="s">
        <v>1264</v>
      </c>
      <c r="F45" t="s">
        <v>1263</v>
      </c>
      <c r="G45" t="s">
        <v>2110</v>
      </c>
    </row>
    <row r="46" spans="1:7">
      <c r="A46" t="s">
        <v>2111</v>
      </c>
      <c r="B46" t="s">
        <v>2112</v>
      </c>
      <c r="C46" t="s">
        <v>2113</v>
      </c>
      <c r="D46" t="s">
        <v>2114</v>
      </c>
      <c r="E46" t="s">
        <v>1264</v>
      </c>
      <c r="F46" t="s">
        <v>1263</v>
      </c>
      <c r="G46" t="s">
        <v>2115</v>
      </c>
    </row>
    <row r="47" spans="1:7">
      <c r="A47" t="s">
        <v>2116</v>
      </c>
      <c r="B47" t="s">
        <v>2117</v>
      </c>
      <c r="C47" t="s">
        <v>2118</v>
      </c>
      <c r="D47" t="s">
        <v>2119</v>
      </c>
      <c r="E47" t="s">
        <v>1264</v>
      </c>
      <c r="F47" t="s">
        <v>1264</v>
      </c>
      <c r="G47" t="s">
        <v>2120</v>
      </c>
    </row>
    <row r="48" spans="1:7">
      <c r="A48" t="s">
        <v>2121</v>
      </c>
      <c r="B48" t="s">
        <v>2122</v>
      </c>
      <c r="C48" t="s">
        <v>2118</v>
      </c>
      <c r="D48" t="s">
        <v>1975</v>
      </c>
      <c r="E48" t="s">
        <v>1264</v>
      </c>
      <c r="F48" t="s">
        <v>1264</v>
      </c>
      <c r="G48" t="s">
        <v>2120</v>
      </c>
    </row>
    <row r="49" spans="1:7">
      <c r="A49" t="s">
        <v>2123</v>
      </c>
      <c r="B49" t="s">
        <v>2124</v>
      </c>
      <c r="C49" t="s">
        <v>2118</v>
      </c>
      <c r="D49" t="s">
        <v>1975</v>
      </c>
      <c r="E49" t="s">
        <v>1264</v>
      </c>
      <c r="F49" t="s">
        <v>1263</v>
      </c>
      <c r="G49" t="s">
        <v>2125</v>
      </c>
    </row>
    <row r="50" spans="1:7">
      <c r="A50" t="s">
        <v>2126</v>
      </c>
      <c r="B50" t="s">
        <v>2127</v>
      </c>
      <c r="C50" t="s">
        <v>2128</v>
      </c>
      <c r="D50" t="s">
        <v>1984</v>
      </c>
      <c r="E50" t="s">
        <v>1264</v>
      </c>
      <c r="F50" t="s">
        <v>1263</v>
      </c>
      <c r="G50" t="s">
        <v>2129</v>
      </c>
    </row>
    <row r="51" spans="1:7">
      <c r="A51" t="s">
        <v>2130</v>
      </c>
      <c r="B51" t="s">
        <v>2131</v>
      </c>
      <c r="C51" t="s">
        <v>2118</v>
      </c>
      <c r="D51" t="s">
        <v>1948</v>
      </c>
      <c r="E51" t="s">
        <v>1264</v>
      </c>
      <c r="F51" t="s">
        <v>1263</v>
      </c>
      <c r="G51" t="s">
        <v>2132</v>
      </c>
    </row>
    <row r="52" spans="1:7">
      <c r="A52" t="s">
        <v>2133</v>
      </c>
      <c r="B52" t="s">
        <v>2134</v>
      </c>
      <c r="C52" t="s">
        <v>2118</v>
      </c>
      <c r="D52" t="s">
        <v>2135</v>
      </c>
      <c r="E52" t="s">
        <v>1264</v>
      </c>
      <c r="F52" t="s">
        <v>1263</v>
      </c>
      <c r="G52" t="s">
        <v>2136</v>
      </c>
    </row>
    <row r="53" spans="1:7">
      <c r="A53" t="s">
        <v>2137</v>
      </c>
      <c r="B53" t="s">
        <v>2138</v>
      </c>
      <c r="C53" t="s">
        <v>2139</v>
      </c>
      <c r="D53" t="s">
        <v>2109</v>
      </c>
      <c r="E53" t="s">
        <v>1263</v>
      </c>
      <c r="F53" t="s">
        <v>1263</v>
      </c>
      <c r="G53" t="s">
        <v>2140</v>
      </c>
    </row>
    <row r="54" spans="1:7">
      <c r="A54" t="s">
        <v>2141</v>
      </c>
      <c r="B54" t="s">
        <v>2142</v>
      </c>
      <c r="C54" t="s">
        <v>2143</v>
      </c>
      <c r="D54" t="s">
        <v>2144</v>
      </c>
      <c r="E54" t="s">
        <v>1263</v>
      </c>
      <c r="F54" t="s">
        <v>1263</v>
      </c>
      <c r="G54" t="s">
        <v>2145</v>
      </c>
    </row>
    <row r="55" spans="1:7">
      <c r="A55" t="s">
        <v>2146</v>
      </c>
      <c r="B55" t="s">
        <v>2147</v>
      </c>
      <c r="C55" t="s">
        <v>2143</v>
      </c>
      <c r="D55" t="s">
        <v>2007</v>
      </c>
      <c r="E55" t="s">
        <v>1263</v>
      </c>
      <c r="F55" t="s">
        <v>1264</v>
      </c>
      <c r="G55" t="s">
        <v>2148</v>
      </c>
    </row>
    <row r="56" spans="1:7">
      <c r="A56" t="s">
        <v>2149</v>
      </c>
      <c r="B56" t="s">
        <v>2150</v>
      </c>
      <c r="C56" t="s">
        <v>2026</v>
      </c>
      <c r="D56" t="s">
        <v>2011</v>
      </c>
      <c r="E56" t="s">
        <v>1263</v>
      </c>
      <c r="F56" t="s">
        <v>1264</v>
      </c>
      <c r="G56" t="s">
        <v>2151</v>
      </c>
    </row>
    <row r="57" spans="1:7">
      <c r="A57" t="s">
        <v>2152</v>
      </c>
      <c r="B57" t="s">
        <v>2153</v>
      </c>
      <c r="C57" t="s">
        <v>2143</v>
      </c>
      <c r="D57" t="s">
        <v>2065</v>
      </c>
      <c r="E57" t="s">
        <v>1263</v>
      </c>
      <c r="F57" t="s">
        <v>1263</v>
      </c>
      <c r="G57" t="s">
        <v>2154</v>
      </c>
    </row>
    <row r="58" spans="1:7">
      <c r="A58" t="s">
        <v>2155</v>
      </c>
      <c r="B58" t="s">
        <v>2156</v>
      </c>
      <c r="C58" t="s">
        <v>2143</v>
      </c>
      <c r="D58" t="s">
        <v>2065</v>
      </c>
      <c r="E58" t="s">
        <v>1263</v>
      </c>
      <c r="F58" t="s">
        <v>1263</v>
      </c>
      <c r="G58" t="s">
        <v>2157</v>
      </c>
    </row>
    <row r="59" spans="1:7">
      <c r="A59" t="s">
        <v>2158</v>
      </c>
      <c r="B59" t="s">
        <v>2159</v>
      </c>
      <c r="C59" t="s">
        <v>2143</v>
      </c>
      <c r="D59" t="s">
        <v>2065</v>
      </c>
      <c r="E59" t="s">
        <v>1263</v>
      </c>
      <c r="F59" t="s">
        <v>1263</v>
      </c>
      <c r="G59" t="s">
        <v>2160</v>
      </c>
    </row>
    <row r="60" spans="1:7">
      <c r="A60" t="s">
        <v>2161</v>
      </c>
      <c r="B60" t="s">
        <v>2162</v>
      </c>
      <c r="C60" t="s">
        <v>2143</v>
      </c>
      <c r="D60" t="s">
        <v>1984</v>
      </c>
      <c r="E60" t="s">
        <v>1263</v>
      </c>
      <c r="F60" t="s">
        <v>1263</v>
      </c>
      <c r="G60" t="s">
        <v>2163</v>
      </c>
    </row>
    <row r="61" spans="1:7">
      <c r="A61" t="s">
        <v>2164</v>
      </c>
      <c r="B61" t="s">
        <v>2165</v>
      </c>
      <c r="C61" t="s">
        <v>2166</v>
      </c>
      <c r="D61" t="s">
        <v>2167</v>
      </c>
      <c r="E61" t="s">
        <v>1263</v>
      </c>
      <c r="F61" t="s">
        <v>1263</v>
      </c>
      <c r="G61" t="s">
        <v>2168</v>
      </c>
    </row>
    <row r="62" spans="1:7">
      <c r="A62" t="s">
        <v>2169</v>
      </c>
      <c r="B62" t="s">
        <v>2170</v>
      </c>
      <c r="C62" t="s">
        <v>2166</v>
      </c>
      <c r="D62" t="s">
        <v>2171</v>
      </c>
      <c r="E62" t="s">
        <v>1263</v>
      </c>
      <c r="F62" t="s">
        <v>1263</v>
      </c>
      <c r="G62" t="s">
        <v>2168</v>
      </c>
    </row>
    <row r="63" spans="1:7">
      <c r="A63" t="s">
        <v>2172</v>
      </c>
      <c r="B63" t="s">
        <v>2173</v>
      </c>
      <c r="C63" t="s">
        <v>1983</v>
      </c>
      <c r="D63" t="s">
        <v>2007</v>
      </c>
      <c r="E63" t="s">
        <v>1263</v>
      </c>
      <c r="F63" t="s">
        <v>1263</v>
      </c>
      <c r="G63" t="s">
        <v>2174</v>
      </c>
    </row>
    <row r="64" spans="1:7">
      <c r="A64" t="s">
        <v>2175</v>
      </c>
      <c r="B64" t="s">
        <v>2176</v>
      </c>
      <c r="C64" t="s">
        <v>1983</v>
      </c>
      <c r="D64" t="s">
        <v>2007</v>
      </c>
      <c r="E64" t="s">
        <v>1263</v>
      </c>
      <c r="F64" t="s">
        <v>1263</v>
      </c>
      <c r="G64" t="s">
        <v>2177</v>
      </c>
    </row>
    <row r="65" spans="1:7">
      <c r="A65" t="s">
        <v>2178</v>
      </c>
      <c r="B65" t="s">
        <v>2179</v>
      </c>
      <c r="C65" t="s">
        <v>2180</v>
      </c>
      <c r="D65" t="s">
        <v>2181</v>
      </c>
      <c r="E65" t="s">
        <v>1263</v>
      </c>
      <c r="F65" t="s">
        <v>1263</v>
      </c>
      <c r="G65" t="s">
        <v>2182</v>
      </c>
    </row>
    <row r="66" spans="1:7">
      <c r="A66" t="s">
        <v>2183</v>
      </c>
      <c r="B66" t="s">
        <v>2184</v>
      </c>
      <c r="C66" t="s">
        <v>2180</v>
      </c>
      <c r="D66" t="s">
        <v>2185</v>
      </c>
      <c r="E66" t="s">
        <v>1263</v>
      </c>
      <c r="F66" t="s">
        <v>1263</v>
      </c>
      <c r="G66" t="s">
        <v>2182</v>
      </c>
    </row>
    <row r="67" spans="1:7">
      <c r="A67" t="s">
        <v>2186</v>
      </c>
      <c r="B67" t="s">
        <v>2187</v>
      </c>
      <c r="C67" t="s">
        <v>2188</v>
      </c>
      <c r="D67" t="s">
        <v>2007</v>
      </c>
      <c r="E67" t="s">
        <v>1264</v>
      </c>
      <c r="F67" t="s">
        <v>1263</v>
      </c>
      <c r="G67" t="s">
        <v>2189</v>
      </c>
    </row>
    <row r="68" spans="1:7">
      <c r="A68" t="s">
        <v>2190</v>
      </c>
      <c r="B68" t="s">
        <v>2191</v>
      </c>
      <c r="C68" t="s">
        <v>2166</v>
      </c>
      <c r="D68" t="s">
        <v>2192</v>
      </c>
      <c r="E68" t="s">
        <v>2040</v>
      </c>
      <c r="F68" t="s">
        <v>1263</v>
      </c>
      <c r="G68" t="s">
        <v>2193</v>
      </c>
    </row>
    <row r="69" spans="1:7">
      <c r="A69" t="s">
        <v>2194</v>
      </c>
      <c r="B69" t="s">
        <v>2195</v>
      </c>
      <c r="C69" t="s">
        <v>2166</v>
      </c>
      <c r="D69" t="s">
        <v>1984</v>
      </c>
      <c r="E69" t="s">
        <v>1264</v>
      </c>
      <c r="F69" t="s">
        <v>1263</v>
      </c>
      <c r="G69" t="s">
        <v>2196</v>
      </c>
    </row>
    <row r="70" spans="1:7">
      <c r="A70" t="s">
        <v>2197</v>
      </c>
      <c r="B70" t="s">
        <v>2198</v>
      </c>
      <c r="C70" t="s">
        <v>2166</v>
      </c>
      <c r="D70" t="s">
        <v>2007</v>
      </c>
      <c r="E70" t="s">
        <v>1264</v>
      </c>
      <c r="F70" t="s">
        <v>1263</v>
      </c>
      <c r="G70" t="s">
        <v>2199</v>
      </c>
    </row>
    <row r="71" spans="1:7">
      <c r="A71" t="s">
        <v>2042</v>
      </c>
      <c r="B71" t="s">
        <v>2043</v>
      </c>
      <c r="C71" t="s">
        <v>2044</v>
      </c>
      <c r="D71" t="s">
        <v>2049</v>
      </c>
      <c r="E71" t="s">
        <v>1264</v>
      </c>
      <c r="F71" t="s">
        <v>1263</v>
      </c>
      <c r="G71" t="s">
        <v>2200</v>
      </c>
    </row>
    <row r="72" spans="1:7">
      <c r="A72" t="s">
        <v>2201</v>
      </c>
      <c r="B72" t="s">
        <v>2052</v>
      </c>
      <c r="C72" t="s">
        <v>2044</v>
      </c>
      <c r="D72" t="s">
        <v>2049</v>
      </c>
      <c r="E72" t="s">
        <v>1264</v>
      </c>
      <c r="F72" t="s">
        <v>1263</v>
      </c>
      <c r="G72" t="s">
        <v>2202</v>
      </c>
    </row>
    <row r="73" spans="1:7">
      <c r="A73" t="s">
        <v>2203</v>
      </c>
      <c r="B73" t="s">
        <v>2204</v>
      </c>
      <c r="C73" t="s">
        <v>2205</v>
      </c>
      <c r="D73" t="s">
        <v>2206</v>
      </c>
      <c r="E73" t="s">
        <v>1263</v>
      </c>
      <c r="F73" t="s">
        <v>1264</v>
      </c>
      <c r="G73" t="s">
        <v>2207</v>
      </c>
    </row>
    <row r="74" spans="1:7">
      <c r="A74" t="s">
        <v>2208</v>
      </c>
      <c r="B74" t="s">
        <v>2209</v>
      </c>
      <c r="C74" t="s">
        <v>2205</v>
      </c>
      <c r="D74" t="s">
        <v>1948</v>
      </c>
      <c r="E74" t="s">
        <v>1263</v>
      </c>
      <c r="F74" t="s">
        <v>1264</v>
      </c>
      <c r="G74" t="s">
        <v>2210</v>
      </c>
    </row>
    <row r="75" spans="1:7">
      <c r="A75" t="s">
        <v>2211</v>
      </c>
      <c r="B75" t="s">
        <v>2212</v>
      </c>
      <c r="C75" t="s">
        <v>2205</v>
      </c>
      <c r="D75" t="s">
        <v>2213</v>
      </c>
      <c r="E75" t="s">
        <v>1263</v>
      </c>
      <c r="F75" t="s">
        <v>1263</v>
      </c>
      <c r="G75" t="s">
        <v>2214</v>
      </c>
    </row>
    <row r="76" spans="1:7">
      <c r="A76" t="s">
        <v>2215</v>
      </c>
      <c r="B76" t="s">
        <v>2216</v>
      </c>
      <c r="C76" t="s">
        <v>2205</v>
      </c>
      <c r="D76" t="s">
        <v>2217</v>
      </c>
      <c r="E76" t="s">
        <v>1263</v>
      </c>
      <c r="F76" t="s">
        <v>1263</v>
      </c>
      <c r="G76" t="s">
        <v>2218</v>
      </c>
    </row>
    <row r="77" spans="1:7">
      <c r="A77" t="s">
        <v>2219</v>
      </c>
      <c r="B77" t="s">
        <v>2220</v>
      </c>
      <c r="C77" t="s">
        <v>2205</v>
      </c>
      <c r="D77" t="s">
        <v>2221</v>
      </c>
      <c r="E77" t="s">
        <v>1264</v>
      </c>
      <c r="F77" t="s">
        <v>1263</v>
      </c>
      <c r="G77" t="s">
        <v>2222</v>
      </c>
    </row>
    <row r="78" spans="1:7">
      <c r="A78" t="s">
        <v>2223</v>
      </c>
      <c r="B78" t="s">
        <v>2224</v>
      </c>
      <c r="C78" t="s">
        <v>2205</v>
      </c>
      <c r="D78" t="s">
        <v>1984</v>
      </c>
      <c r="E78" t="s">
        <v>1263</v>
      </c>
      <c r="F78" t="s">
        <v>1263</v>
      </c>
      <c r="G78" t="s">
        <v>2225</v>
      </c>
    </row>
    <row r="79" spans="1:7">
      <c r="A79" t="s">
        <v>2226</v>
      </c>
      <c r="B79" t="s">
        <v>2227</v>
      </c>
      <c r="C79" t="s">
        <v>2228</v>
      </c>
      <c r="D79" t="s">
        <v>2229</v>
      </c>
      <c r="E79" t="s">
        <v>1264</v>
      </c>
      <c r="F79" t="s">
        <v>1263</v>
      </c>
      <c r="G79" t="s">
        <v>2230</v>
      </c>
    </row>
    <row r="80" spans="1:7">
      <c r="A80" t="s">
        <v>2231</v>
      </c>
      <c r="B80" t="s">
        <v>2232</v>
      </c>
      <c r="C80" t="s">
        <v>2233</v>
      </c>
      <c r="D80" t="s">
        <v>1984</v>
      </c>
      <c r="E80" t="s">
        <v>1263</v>
      </c>
      <c r="F80" t="s">
        <v>1263</v>
      </c>
      <c r="G80" t="s">
        <v>2234</v>
      </c>
    </row>
    <row r="81" spans="1:7">
      <c r="A81" t="s">
        <v>2235</v>
      </c>
      <c r="B81" t="s">
        <v>2236</v>
      </c>
      <c r="C81" t="s">
        <v>2205</v>
      </c>
      <c r="D81" t="s">
        <v>2185</v>
      </c>
      <c r="E81" t="s">
        <v>1264</v>
      </c>
      <c r="F81" t="s">
        <v>1264</v>
      </c>
      <c r="G81" t="s">
        <v>2237</v>
      </c>
    </row>
    <row r="82" spans="1:7">
      <c r="A82" t="s">
        <v>2238</v>
      </c>
      <c r="B82" t="s">
        <v>2239</v>
      </c>
      <c r="C82" t="s">
        <v>2205</v>
      </c>
      <c r="D82" t="s">
        <v>2119</v>
      </c>
      <c r="E82" t="s">
        <v>1263</v>
      </c>
      <c r="F82" t="s">
        <v>1263</v>
      </c>
      <c r="G82" t="s">
        <v>2240</v>
      </c>
    </row>
    <row r="83" spans="1:7">
      <c r="A83" t="s">
        <v>2241</v>
      </c>
      <c r="B83" t="s">
        <v>2242</v>
      </c>
      <c r="C83" t="s">
        <v>2205</v>
      </c>
      <c r="D83" t="s">
        <v>2011</v>
      </c>
      <c r="E83" t="s">
        <v>1263</v>
      </c>
      <c r="F83" t="s">
        <v>1264</v>
      </c>
      <c r="G83" t="s">
        <v>2243</v>
      </c>
    </row>
    <row r="84" spans="1:7">
      <c r="A84" t="s">
        <v>2244</v>
      </c>
      <c r="B84" t="s">
        <v>2245</v>
      </c>
      <c r="C84" t="s">
        <v>2205</v>
      </c>
      <c r="D84" t="s">
        <v>2246</v>
      </c>
      <c r="E84" t="s">
        <v>1263</v>
      </c>
      <c r="F84" t="s">
        <v>1263</v>
      </c>
      <c r="G84" t="s">
        <v>2247</v>
      </c>
    </row>
    <row r="85" spans="1:7">
      <c r="A85" t="s">
        <v>2248</v>
      </c>
      <c r="B85" t="s">
        <v>2249</v>
      </c>
      <c r="C85" t="s">
        <v>2250</v>
      </c>
      <c r="D85" t="s">
        <v>2007</v>
      </c>
      <c r="E85" t="s">
        <v>1264</v>
      </c>
      <c r="F85" t="s">
        <v>1263</v>
      </c>
      <c r="G85" t="s">
        <v>2251</v>
      </c>
    </row>
    <row r="86" spans="1:7">
      <c r="A86" t="s">
        <v>2252</v>
      </c>
      <c r="B86" t="s">
        <v>2253</v>
      </c>
      <c r="C86" t="s">
        <v>2205</v>
      </c>
      <c r="D86" t="s">
        <v>1991</v>
      </c>
      <c r="E86" t="s">
        <v>1264</v>
      </c>
      <c r="F86" t="s">
        <v>1263</v>
      </c>
      <c r="G86" t="s">
        <v>2254</v>
      </c>
    </row>
    <row r="87" spans="1:7">
      <c r="A87" t="s">
        <v>2255</v>
      </c>
      <c r="B87" t="s">
        <v>2256</v>
      </c>
      <c r="C87" t="s">
        <v>2205</v>
      </c>
      <c r="D87" t="s">
        <v>1991</v>
      </c>
      <c r="E87" t="s">
        <v>1264</v>
      </c>
      <c r="F87" t="s">
        <v>1263</v>
      </c>
      <c r="G87" t="s">
        <v>2257</v>
      </c>
    </row>
    <row r="88" spans="1:7">
      <c r="A88" t="s">
        <v>2258</v>
      </c>
      <c r="B88" t="s">
        <v>2259</v>
      </c>
      <c r="C88" t="s">
        <v>2205</v>
      </c>
      <c r="D88" t="s">
        <v>2260</v>
      </c>
      <c r="E88" t="s">
        <v>1263</v>
      </c>
      <c r="F88" t="s">
        <v>1263</v>
      </c>
      <c r="G88" t="s">
        <v>2261</v>
      </c>
    </row>
    <row r="89" spans="1:7">
      <c r="A89" t="s">
        <v>2262</v>
      </c>
      <c r="B89" t="s">
        <v>2263</v>
      </c>
      <c r="C89" t="s">
        <v>2205</v>
      </c>
      <c r="D89" t="s">
        <v>2144</v>
      </c>
      <c r="E89" t="s">
        <v>1264</v>
      </c>
      <c r="F89" t="s">
        <v>1263</v>
      </c>
      <c r="G89" t="s">
        <v>2264</v>
      </c>
    </row>
    <row r="90" spans="1:7">
      <c r="A90" t="s">
        <v>2265</v>
      </c>
      <c r="B90" t="s">
        <v>2266</v>
      </c>
      <c r="C90" t="s">
        <v>2205</v>
      </c>
      <c r="D90" t="s">
        <v>2267</v>
      </c>
      <c r="E90" t="s">
        <v>1264</v>
      </c>
      <c r="F90" t="s">
        <v>1263</v>
      </c>
      <c r="G90" t="s">
        <v>2268</v>
      </c>
    </row>
    <row r="91" spans="1:7">
      <c r="A91" t="s">
        <v>2269</v>
      </c>
      <c r="B91" t="s">
        <v>2270</v>
      </c>
      <c r="C91" t="s">
        <v>2205</v>
      </c>
      <c r="D91" t="s">
        <v>2271</v>
      </c>
      <c r="E91" t="s">
        <v>1264</v>
      </c>
      <c r="F91" t="s">
        <v>1263</v>
      </c>
      <c r="G91" t="s">
        <v>2272</v>
      </c>
    </row>
    <row r="92" spans="1:7">
      <c r="A92" t="s">
        <v>2273</v>
      </c>
      <c r="B92" t="s">
        <v>2274</v>
      </c>
      <c r="C92" t="s">
        <v>2205</v>
      </c>
      <c r="D92" t="s">
        <v>1975</v>
      </c>
      <c r="E92" t="s">
        <v>1264</v>
      </c>
      <c r="F92" t="s">
        <v>1264</v>
      </c>
      <c r="G92" t="s">
        <v>2275</v>
      </c>
    </row>
    <row r="93" spans="1:7">
      <c r="A93" t="s">
        <v>2276</v>
      </c>
      <c r="B93" t="s">
        <v>2277</v>
      </c>
      <c r="C93" t="s">
        <v>2205</v>
      </c>
      <c r="D93" t="s">
        <v>2278</v>
      </c>
      <c r="E93" t="s">
        <v>1264</v>
      </c>
      <c r="F93" t="s">
        <v>1264</v>
      </c>
      <c r="G93" t="s">
        <v>2279</v>
      </c>
    </row>
    <row r="94" spans="1:7">
      <c r="A94" t="s">
        <v>2280</v>
      </c>
      <c r="B94" t="s">
        <v>2281</v>
      </c>
      <c r="C94" t="s">
        <v>2205</v>
      </c>
      <c r="D94" t="s">
        <v>1975</v>
      </c>
      <c r="E94" t="s">
        <v>1263</v>
      </c>
      <c r="F94" t="s">
        <v>1264</v>
      </c>
      <c r="G94" t="s">
        <v>2282</v>
      </c>
    </row>
    <row r="95" spans="1:7">
      <c r="A95" t="s">
        <v>2283</v>
      </c>
      <c r="B95" t="s">
        <v>2284</v>
      </c>
      <c r="C95" t="s">
        <v>2285</v>
      </c>
      <c r="D95" t="s">
        <v>2286</v>
      </c>
      <c r="E95" t="s">
        <v>1264</v>
      </c>
      <c r="F95" t="s">
        <v>1264</v>
      </c>
      <c r="G95" t="s">
        <v>2287</v>
      </c>
    </row>
    <row r="96" spans="1:7">
      <c r="A96" t="s">
        <v>2288</v>
      </c>
      <c r="B96" t="s">
        <v>2289</v>
      </c>
      <c r="C96" t="s">
        <v>2290</v>
      </c>
      <c r="D96" t="s">
        <v>2206</v>
      </c>
      <c r="E96" t="s">
        <v>1263</v>
      </c>
      <c r="F96" t="s">
        <v>1264</v>
      </c>
      <c r="G96" t="s">
        <v>2291</v>
      </c>
    </row>
    <row r="97" spans="1:7">
      <c r="A97" t="s">
        <v>2292</v>
      </c>
      <c r="B97" t="s">
        <v>2293</v>
      </c>
      <c r="C97" t="s">
        <v>2285</v>
      </c>
      <c r="D97" t="s">
        <v>1948</v>
      </c>
      <c r="E97" t="s">
        <v>1264</v>
      </c>
      <c r="F97" t="s">
        <v>1263</v>
      </c>
      <c r="G97" t="s">
        <v>2294</v>
      </c>
    </row>
    <row r="100" spans="1:7">
      <c r="A100" t="s">
        <v>2295</v>
      </c>
      <c r="B100" t="s">
        <v>2296</v>
      </c>
      <c r="C100" t="s">
        <v>2290</v>
      </c>
      <c r="D100" t="s">
        <v>2221</v>
      </c>
      <c r="E100" t="s">
        <v>1264</v>
      </c>
      <c r="F100" t="s">
        <v>1263</v>
      </c>
      <c r="G100" t="s">
        <v>2297</v>
      </c>
    </row>
    <row r="101" spans="1:7">
      <c r="A101" t="s">
        <v>2298</v>
      </c>
      <c r="B101" t="s">
        <v>2299</v>
      </c>
      <c r="C101" t="s">
        <v>1983</v>
      </c>
      <c r="D101" t="s">
        <v>2221</v>
      </c>
      <c r="E101" t="s">
        <v>1263</v>
      </c>
      <c r="F101" t="s">
        <v>1263</v>
      </c>
      <c r="G101" t="s">
        <v>2300</v>
      </c>
    </row>
    <row r="102" spans="1:7">
      <c r="A102" t="s">
        <v>2301</v>
      </c>
      <c r="B102" t="s">
        <v>2302</v>
      </c>
      <c r="C102" t="s">
        <v>1983</v>
      </c>
      <c r="D102" t="s">
        <v>1984</v>
      </c>
      <c r="E102" t="s">
        <v>1263</v>
      </c>
      <c r="F102" t="s">
        <v>1263</v>
      </c>
      <c r="G102" t="s">
        <v>2303</v>
      </c>
    </row>
    <row r="103" spans="1:7">
      <c r="A103" t="s">
        <v>2304</v>
      </c>
      <c r="B103" t="s">
        <v>2305</v>
      </c>
      <c r="C103" t="s">
        <v>2306</v>
      </c>
      <c r="D103" t="s">
        <v>1984</v>
      </c>
      <c r="E103" t="s">
        <v>1263</v>
      </c>
      <c r="F103" t="s">
        <v>1263</v>
      </c>
      <c r="G103" t="s">
        <v>2307</v>
      </c>
    </row>
    <row r="104" spans="1:7">
      <c r="A104" t="s">
        <v>2308</v>
      </c>
      <c r="B104" t="s">
        <v>2309</v>
      </c>
      <c r="C104" t="s">
        <v>2306</v>
      </c>
      <c r="D104" t="s">
        <v>1984</v>
      </c>
      <c r="E104" t="s">
        <v>1263</v>
      </c>
      <c r="F104" t="s">
        <v>1263</v>
      </c>
      <c r="G104" t="s">
        <v>2310</v>
      </c>
    </row>
    <row r="105" spans="1:7">
      <c r="A105" t="s">
        <v>2311</v>
      </c>
      <c r="B105" t="s">
        <v>2312</v>
      </c>
      <c r="C105" t="s">
        <v>2290</v>
      </c>
      <c r="D105" t="s">
        <v>2313</v>
      </c>
      <c r="E105" t="s">
        <v>1264</v>
      </c>
      <c r="F105" t="s">
        <v>1263</v>
      </c>
      <c r="G105" t="s">
        <v>2314</v>
      </c>
    </row>
    <row r="106" spans="1:7">
      <c r="A106" t="s">
        <v>2315</v>
      </c>
      <c r="B106" t="s">
        <v>2316</v>
      </c>
      <c r="C106" t="s">
        <v>2290</v>
      </c>
      <c r="D106" t="s">
        <v>2313</v>
      </c>
      <c r="E106" t="s">
        <v>1264</v>
      </c>
      <c r="F106" t="s">
        <v>1263</v>
      </c>
      <c r="G106" t="s">
        <v>2317</v>
      </c>
    </row>
    <row r="107" spans="1:7">
      <c r="A107" t="s">
        <v>2318</v>
      </c>
      <c r="B107" t="s">
        <v>2319</v>
      </c>
      <c r="C107" t="s">
        <v>2290</v>
      </c>
      <c r="D107" t="s">
        <v>2313</v>
      </c>
      <c r="E107" t="s">
        <v>1264</v>
      </c>
      <c r="F107" t="s">
        <v>1264</v>
      </c>
      <c r="G107" t="s">
        <v>2320</v>
      </c>
    </row>
    <row r="108" spans="1:7">
      <c r="A108" t="s">
        <v>2321</v>
      </c>
      <c r="B108" t="s">
        <v>2322</v>
      </c>
      <c r="C108" t="s">
        <v>2323</v>
      </c>
      <c r="D108" t="s">
        <v>1984</v>
      </c>
      <c r="E108" t="s">
        <v>1263</v>
      </c>
      <c r="F108" t="s">
        <v>1263</v>
      </c>
      <c r="G108" t="s">
        <v>2324</v>
      </c>
    </row>
    <row r="109" spans="1:7">
      <c r="A109" t="s">
        <v>2325</v>
      </c>
      <c r="B109" t="s">
        <v>2326</v>
      </c>
      <c r="C109" t="s">
        <v>2327</v>
      </c>
      <c r="D109" t="s">
        <v>2328</v>
      </c>
      <c r="E109" t="s">
        <v>1264</v>
      </c>
      <c r="F109" t="s">
        <v>1263</v>
      </c>
      <c r="G109" t="s">
        <v>2329</v>
      </c>
    </row>
    <row r="110" spans="1:7">
      <c r="A110" t="s">
        <v>2330</v>
      </c>
      <c r="B110" t="s">
        <v>2331</v>
      </c>
      <c r="C110" t="s">
        <v>2327</v>
      </c>
      <c r="D110" t="s">
        <v>2328</v>
      </c>
      <c r="E110" t="s">
        <v>1264</v>
      </c>
      <c r="F110" t="s">
        <v>1263</v>
      </c>
      <c r="G110" t="s">
        <v>2332</v>
      </c>
    </row>
  </sheetData>
  <pageMargins left="0.7" right="0.7" top="0.75" bottom="0.75" header="0.3" footer="0.3"/>
  <pageSetup paperSize="9" orientation="portrai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272A-1152-4CB8-9131-0282B039FF17}">
  <sheetPr>
    <tabColor rgb="FF7030A0"/>
  </sheetPr>
  <dimension ref="A1:G19"/>
  <sheetViews>
    <sheetView workbookViewId="0">
      <selection activeCell="A20" sqref="A20"/>
    </sheetView>
  </sheetViews>
  <sheetFormatPr defaultRowHeight="14.45"/>
  <cols>
    <col min="1" max="1" width="21.1484375" customWidth="1"/>
    <col min="2" max="2" width="31" customWidth="1"/>
    <col min="3" max="3" width="15" customWidth="1"/>
    <col min="4" max="4" width="9.546875" customWidth="1"/>
    <col min="5" max="6" width="15" customWidth="1"/>
    <col min="7" max="7" width="191.1484375" customWidth="1"/>
  </cols>
  <sheetData>
    <row r="1" spans="1:7">
      <c r="A1" t="s">
        <v>1938</v>
      </c>
      <c r="B1" t="s">
        <v>1939</v>
      </c>
      <c r="C1" t="s">
        <v>1940</v>
      </c>
      <c r="D1" t="s">
        <v>1941</v>
      </c>
      <c r="E1" t="s">
        <v>1942</v>
      </c>
      <c r="F1" t="s">
        <v>1943</v>
      </c>
      <c r="G1" t="s">
        <v>1944</v>
      </c>
    </row>
    <row r="2" spans="1:7">
      <c r="A2" t="s">
        <v>2333</v>
      </c>
      <c r="B2" t="s">
        <v>2334</v>
      </c>
      <c r="C2" t="s">
        <v>2335</v>
      </c>
      <c r="D2" t="s">
        <v>2022</v>
      </c>
      <c r="E2" t="s">
        <v>1263</v>
      </c>
      <c r="F2" t="s">
        <v>1263</v>
      </c>
      <c r="G2" t="s">
        <v>2336</v>
      </c>
    </row>
    <row r="3" spans="1:7">
      <c r="A3" t="s">
        <v>2186</v>
      </c>
      <c r="B3" t="s">
        <v>2337</v>
      </c>
      <c r="C3" t="s">
        <v>2338</v>
      </c>
      <c r="D3" t="s">
        <v>2007</v>
      </c>
      <c r="E3" t="s">
        <v>1264</v>
      </c>
      <c r="F3" t="s">
        <v>1263</v>
      </c>
      <c r="G3" t="s">
        <v>2339</v>
      </c>
    </row>
    <row r="4" spans="1:7">
      <c r="A4" t="s">
        <v>2340</v>
      </c>
      <c r="B4" t="s">
        <v>2341</v>
      </c>
      <c r="C4" t="s">
        <v>2342</v>
      </c>
      <c r="D4" t="s">
        <v>2343</v>
      </c>
      <c r="E4" t="s">
        <v>1263</v>
      </c>
      <c r="F4" t="s">
        <v>1263</v>
      </c>
      <c r="G4" t="s">
        <v>2344</v>
      </c>
    </row>
    <row r="5" spans="1:7">
      <c r="A5" t="s">
        <v>2345</v>
      </c>
      <c r="B5" t="s">
        <v>2346</v>
      </c>
      <c r="C5" t="s">
        <v>2347</v>
      </c>
      <c r="D5" t="s">
        <v>2049</v>
      </c>
      <c r="E5" t="s">
        <v>1264</v>
      </c>
      <c r="F5" t="s">
        <v>1263</v>
      </c>
      <c r="G5" t="s">
        <v>2348</v>
      </c>
    </row>
    <row r="6" spans="1:7">
      <c r="A6" t="s">
        <v>2349</v>
      </c>
      <c r="B6" t="s">
        <v>2350</v>
      </c>
      <c r="C6" t="s">
        <v>2347</v>
      </c>
      <c r="D6" t="s">
        <v>2049</v>
      </c>
      <c r="E6" t="s">
        <v>1264</v>
      </c>
      <c r="F6" t="s">
        <v>1263</v>
      </c>
      <c r="G6" t="s">
        <v>2351</v>
      </c>
    </row>
    <row r="7" spans="1:7">
      <c r="A7" t="s">
        <v>2352</v>
      </c>
      <c r="B7" t="s">
        <v>2353</v>
      </c>
      <c r="C7" t="s">
        <v>2347</v>
      </c>
      <c r="D7" t="s">
        <v>1975</v>
      </c>
      <c r="E7" t="s">
        <v>1264</v>
      </c>
      <c r="F7" t="s">
        <v>1263</v>
      </c>
      <c r="G7" t="s">
        <v>2354</v>
      </c>
    </row>
    <row r="8" spans="1:7">
      <c r="A8" t="s">
        <v>2355</v>
      </c>
      <c r="B8" t="s">
        <v>2356</v>
      </c>
      <c r="C8" t="s">
        <v>2347</v>
      </c>
      <c r="D8" t="s">
        <v>1995</v>
      </c>
      <c r="E8" t="s">
        <v>1264</v>
      </c>
      <c r="F8" t="s">
        <v>1263</v>
      </c>
      <c r="G8" t="s">
        <v>2357</v>
      </c>
    </row>
    <row r="9" spans="1:7">
      <c r="A9" t="s">
        <v>2358</v>
      </c>
      <c r="B9" t="s">
        <v>2359</v>
      </c>
      <c r="C9" t="s">
        <v>2347</v>
      </c>
      <c r="D9" t="s">
        <v>1995</v>
      </c>
      <c r="E9" t="s">
        <v>1264</v>
      </c>
      <c r="F9" t="s">
        <v>1263</v>
      </c>
      <c r="G9" t="s">
        <v>2360</v>
      </c>
    </row>
    <row r="10" spans="1:7">
      <c r="A10" t="s">
        <v>2361</v>
      </c>
      <c r="B10" t="s">
        <v>2362</v>
      </c>
      <c r="C10" t="s">
        <v>2139</v>
      </c>
      <c r="D10" t="s">
        <v>2109</v>
      </c>
      <c r="E10" t="s">
        <v>1263</v>
      </c>
      <c r="F10" t="s">
        <v>1263</v>
      </c>
      <c r="G10" t="s">
        <v>2363</v>
      </c>
    </row>
    <row r="11" spans="1:7">
      <c r="A11" t="s">
        <v>2364</v>
      </c>
      <c r="B11" t="s">
        <v>2365</v>
      </c>
      <c r="C11" t="s">
        <v>2139</v>
      </c>
      <c r="D11" t="s">
        <v>2065</v>
      </c>
      <c r="E11" t="s">
        <v>1263</v>
      </c>
      <c r="F11" t="s">
        <v>1263</v>
      </c>
      <c r="G11" t="s">
        <v>2366</v>
      </c>
    </row>
    <row r="12" spans="1:7">
      <c r="A12" t="s">
        <v>2367</v>
      </c>
      <c r="B12" t="s">
        <v>2368</v>
      </c>
      <c r="C12" t="s">
        <v>2369</v>
      </c>
      <c r="D12" t="s">
        <v>1984</v>
      </c>
      <c r="E12" t="s">
        <v>1263</v>
      </c>
      <c r="F12" t="s">
        <v>1263</v>
      </c>
      <c r="G12" t="s">
        <v>2370</v>
      </c>
    </row>
    <row r="13" spans="1:7">
      <c r="A13" t="s">
        <v>2371</v>
      </c>
      <c r="B13" t="s">
        <v>2372</v>
      </c>
      <c r="C13" t="s">
        <v>2347</v>
      </c>
      <c r="D13" t="s">
        <v>2373</v>
      </c>
      <c r="E13" t="s">
        <v>1264</v>
      </c>
      <c r="F13" t="s">
        <v>1263</v>
      </c>
      <c r="G13" t="s">
        <v>2374</v>
      </c>
    </row>
    <row r="14" spans="1:7">
      <c r="A14" t="s">
        <v>2375</v>
      </c>
      <c r="B14" t="s">
        <v>2376</v>
      </c>
      <c r="C14" t="s">
        <v>2205</v>
      </c>
      <c r="D14" t="s">
        <v>2377</v>
      </c>
      <c r="E14" t="s">
        <v>1263</v>
      </c>
      <c r="F14" t="s">
        <v>1263</v>
      </c>
      <c r="G14" t="s">
        <v>2378</v>
      </c>
    </row>
    <row r="15" spans="1:7">
      <c r="A15" t="s">
        <v>2379</v>
      </c>
      <c r="B15" t="s">
        <v>2380</v>
      </c>
      <c r="C15" t="s">
        <v>2205</v>
      </c>
      <c r="D15" t="s">
        <v>2007</v>
      </c>
      <c r="E15" t="s">
        <v>1263</v>
      </c>
      <c r="F15" t="s">
        <v>1263</v>
      </c>
      <c r="G15" t="s">
        <v>2381</v>
      </c>
    </row>
    <row r="16" spans="1:7">
      <c r="A16" t="s">
        <v>2382</v>
      </c>
      <c r="B16" t="s">
        <v>2383</v>
      </c>
      <c r="C16" t="s">
        <v>2205</v>
      </c>
      <c r="D16" t="s">
        <v>2011</v>
      </c>
      <c r="E16" t="s">
        <v>1263</v>
      </c>
      <c r="F16" t="s">
        <v>1263</v>
      </c>
      <c r="G16" t="s">
        <v>2384</v>
      </c>
    </row>
    <row r="17" spans="1:7">
      <c r="A17" t="s">
        <v>2385</v>
      </c>
      <c r="B17" t="s">
        <v>2386</v>
      </c>
      <c r="C17" t="s">
        <v>2250</v>
      </c>
      <c r="D17" t="s">
        <v>2387</v>
      </c>
      <c r="E17" t="s">
        <v>1263</v>
      </c>
      <c r="F17" t="s">
        <v>1263</v>
      </c>
      <c r="G17" t="s">
        <v>2388</v>
      </c>
    </row>
    <row r="18" spans="1:7" ht="30.05" customHeight="1">
      <c r="A18" t="s">
        <v>2389</v>
      </c>
      <c r="B18" t="s">
        <v>2390</v>
      </c>
      <c r="C18" t="s">
        <v>1983</v>
      </c>
      <c r="D18" t="s">
        <v>2328</v>
      </c>
      <c r="E18" t="s">
        <v>1263</v>
      </c>
      <c r="F18" t="s">
        <v>1264</v>
      </c>
      <c r="G18" s="1" t="s">
        <v>2391</v>
      </c>
    </row>
    <row r="19" spans="1:7">
      <c r="A19" t="s">
        <v>2392</v>
      </c>
      <c r="B19" t="s">
        <v>2393</v>
      </c>
      <c r="C19" t="s">
        <v>1983</v>
      </c>
      <c r="D19" t="s">
        <v>2394</v>
      </c>
      <c r="E19" t="s">
        <v>1263</v>
      </c>
      <c r="F19" t="s">
        <v>1263</v>
      </c>
      <c r="G19" t="s">
        <v>2395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5712B-4A9C-48D1-9FDB-7B1F1920284A}">
  <sheetPr>
    <tabColor theme="5" tint="-0.249977111117893"/>
  </sheetPr>
  <dimension ref="A1:G22"/>
  <sheetViews>
    <sheetView workbookViewId="0">
      <selection activeCell="A23" sqref="A23"/>
    </sheetView>
  </sheetViews>
  <sheetFormatPr defaultRowHeight="14.45"/>
  <cols>
    <col min="1" max="1" width="12.84765625" bestFit="1" customWidth="1"/>
    <col min="2" max="2" width="35.546875" customWidth="1"/>
    <col min="3" max="3" width="11.84765625" customWidth="1"/>
    <col min="5" max="5" width="14.546875" bestFit="1" customWidth="1"/>
    <col min="6" max="6" width="12.84765625" customWidth="1"/>
    <col min="7" max="7" width="112.1484375" customWidth="1"/>
  </cols>
  <sheetData>
    <row r="1" spans="1:7">
      <c r="A1" t="s">
        <v>1938</v>
      </c>
      <c r="B1" t="s">
        <v>1939</v>
      </c>
      <c r="C1" t="s">
        <v>1940</v>
      </c>
      <c r="D1" t="s">
        <v>1941</v>
      </c>
      <c r="E1" t="s">
        <v>1942</v>
      </c>
      <c r="F1" t="s">
        <v>1943</v>
      </c>
      <c r="G1" t="s">
        <v>1944</v>
      </c>
    </row>
    <row r="2" spans="1:7">
      <c r="A2" t="s">
        <v>2396</v>
      </c>
      <c r="B2" t="s">
        <v>2397</v>
      </c>
      <c r="C2" t="s">
        <v>2369</v>
      </c>
      <c r="D2" t="s">
        <v>2398</v>
      </c>
      <c r="E2" t="s">
        <v>1263</v>
      </c>
      <c r="F2" t="s">
        <v>1263</v>
      </c>
      <c r="G2" t="s">
        <v>2399</v>
      </c>
    </row>
    <row r="3" spans="1:7">
      <c r="A3" t="s">
        <v>2400</v>
      </c>
      <c r="B3" t="s">
        <v>2401</v>
      </c>
      <c r="C3" t="s">
        <v>1966</v>
      </c>
      <c r="D3" t="s">
        <v>1948</v>
      </c>
      <c r="E3" t="s">
        <v>1263</v>
      </c>
      <c r="F3" t="s">
        <v>1263</v>
      </c>
      <c r="G3" t="s">
        <v>2402</v>
      </c>
    </row>
    <row r="4" spans="1:7">
      <c r="A4" t="s">
        <v>2403</v>
      </c>
      <c r="B4" t="s">
        <v>2404</v>
      </c>
      <c r="C4" t="s">
        <v>1961</v>
      </c>
      <c r="D4" t="s">
        <v>2405</v>
      </c>
      <c r="E4" t="s">
        <v>1264</v>
      </c>
      <c r="F4" t="s">
        <v>1263</v>
      </c>
      <c r="G4" t="s">
        <v>2406</v>
      </c>
    </row>
    <row r="5" spans="1:7">
      <c r="A5" t="s">
        <v>2407</v>
      </c>
      <c r="B5" t="s">
        <v>2408</v>
      </c>
      <c r="C5" t="s">
        <v>1961</v>
      </c>
      <c r="D5" t="s">
        <v>2267</v>
      </c>
      <c r="E5" t="s">
        <v>1264</v>
      </c>
      <c r="F5" t="s">
        <v>1263</v>
      </c>
      <c r="G5" t="s">
        <v>2409</v>
      </c>
    </row>
    <row r="6" spans="1:7">
      <c r="A6" t="s">
        <v>2410</v>
      </c>
      <c r="B6" t="s">
        <v>2411</v>
      </c>
      <c r="C6" t="s">
        <v>2044</v>
      </c>
      <c r="D6" t="s">
        <v>1995</v>
      </c>
      <c r="E6" t="s">
        <v>1264</v>
      </c>
      <c r="F6" t="s">
        <v>1263</v>
      </c>
      <c r="G6" t="s">
        <v>2412</v>
      </c>
    </row>
    <row r="7" spans="1:7">
      <c r="A7" t="s">
        <v>2413</v>
      </c>
      <c r="B7" t="s">
        <v>2414</v>
      </c>
      <c r="C7" t="s">
        <v>2044</v>
      </c>
      <c r="D7" t="s">
        <v>2065</v>
      </c>
      <c r="E7" t="s">
        <v>1264</v>
      </c>
      <c r="F7" t="s">
        <v>1263</v>
      </c>
      <c r="G7" t="s">
        <v>2415</v>
      </c>
    </row>
    <row r="8" spans="1:7">
      <c r="A8" t="s">
        <v>2416</v>
      </c>
      <c r="B8" t="s">
        <v>2417</v>
      </c>
      <c r="C8" t="s">
        <v>2044</v>
      </c>
      <c r="D8" t="s">
        <v>2418</v>
      </c>
      <c r="E8" t="s">
        <v>1264</v>
      </c>
      <c r="F8" t="s">
        <v>1263</v>
      </c>
      <c r="G8" t="s">
        <v>2419</v>
      </c>
    </row>
    <row r="9" spans="1:7">
      <c r="A9" t="s">
        <v>2420</v>
      </c>
      <c r="B9" t="s">
        <v>2421</v>
      </c>
      <c r="C9" t="s">
        <v>2044</v>
      </c>
      <c r="D9" t="s">
        <v>2011</v>
      </c>
      <c r="E9" t="s">
        <v>1264</v>
      </c>
      <c r="F9" t="s">
        <v>1263</v>
      </c>
      <c r="G9" t="s">
        <v>2422</v>
      </c>
    </row>
    <row r="10" spans="1:7">
      <c r="A10" t="s">
        <v>2423</v>
      </c>
      <c r="B10" t="s">
        <v>2424</v>
      </c>
      <c r="C10" t="s">
        <v>2425</v>
      </c>
      <c r="D10" t="s">
        <v>2192</v>
      </c>
      <c r="E10" t="s">
        <v>1264</v>
      </c>
      <c r="F10" t="s">
        <v>1263</v>
      </c>
      <c r="G10" t="s">
        <v>2426</v>
      </c>
    </row>
    <row r="11" spans="1:7">
      <c r="A11" t="s">
        <v>2427</v>
      </c>
      <c r="B11" t="s">
        <v>2428</v>
      </c>
      <c r="C11" t="s">
        <v>2044</v>
      </c>
      <c r="D11" t="s">
        <v>2109</v>
      </c>
      <c r="E11" t="s">
        <v>1264</v>
      </c>
      <c r="F11" t="s">
        <v>1263</v>
      </c>
      <c r="G11" t="s">
        <v>2399</v>
      </c>
    </row>
    <row r="12" spans="1:7">
      <c r="A12" t="s">
        <v>2429</v>
      </c>
      <c r="B12" t="s">
        <v>2430</v>
      </c>
      <c r="C12" t="s">
        <v>2044</v>
      </c>
      <c r="D12" t="s">
        <v>1984</v>
      </c>
      <c r="E12" t="s">
        <v>2040</v>
      </c>
      <c r="F12" t="s">
        <v>1263</v>
      </c>
      <c r="G12" t="s">
        <v>2431</v>
      </c>
    </row>
    <row r="13" spans="1:7">
      <c r="A13" t="s">
        <v>2432</v>
      </c>
      <c r="B13" t="s">
        <v>2433</v>
      </c>
      <c r="C13" t="s">
        <v>2434</v>
      </c>
      <c r="D13" t="s">
        <v>1962</v>
      </c>
      <c r="E13" t="s">
        <v>1264</v>
      </c>
      <c r="F13" t="s">
        <v>1263</v>
      </c>
      <c r="G13" t="s">
        <v>2435</v>
      </c>
    </row>
    <row r="14" spans="1:7">
      <c r="A14" t="s">
        <v>2436</v>
      </c>
      <c r="B14" t="s">
        <v>2437</v>
      </c>
      <c r="C14" t="s">
        <v>2434</v>
      </c>
      <c r="D14" t="s">
        <v>2022</v>
      </c>
      <c r="E14" t="s">
        <v>1264</v>
      </c>
      <c r="F14" t="s">
        <v>1263</v>
      </c>
      <c r="G14" t="s">
        <v>2438</v>
      </c>
    </row>
    <row r="15" spans="1:7">
      <c r="A15" t="s">
        <v>2439</v>
      </c>
      <c r="B15" t="s">
        <v>2440</v>
      </c>
      <c r="C15" t="s">
        <v>2026</v>
      </c>
      <c r="D15" t="s">
        <v>1991</v>
      </c>
      <c r="E15" t="s">
        <v>1264</v>
      </c>
      <c r="F15" t="s">
        <v>1263</v>
      </c>
      <c r="G15" t="s">
        <v>2441</v>
      </c>
    </row>
    <row r="16" spans="1:7">
      <c r="A16" t="s">
        <v>2442</v>
      </c>
      <c r="B16" t="s">
        <v>2443</v>
      </c>
      <c r="C16" t="s">
        <v>2205</v>
      </c>
      <c r="D16" t="s">
        <v>2267</v>
      </c>
      <c r="E16" t="s">
        <v>1263</v>
      </c>
      <c r="F16" t="s">
        <v>1263</v>
      </c>
      <c r="G16" t="s">
        <v>2444</v>
      </c>
    </row>
    <row r="17" spans="1:7">
      <c r="A17" t="s">
        <v>2445</v>
      </c>
      <c r="B17" t="s">
        <v>2446</v>
      </c>
      <c r="C17" t="s">
        <v>2205</v>
      </c>
      <c r="D17" t="s">
        <v>1948</v>
      </c>
      <c r="E17" t="s">
        <v>1263</v>
      </c>
      <c r="F17" t="s">
        <v>1263</v>
      </c>
      <c r="G17" t="s">
        <v>2447</v>
      </c>
    </row>
    <row r="18" spans="1:7">
      <c r="A18" t="s">
        <v>2448</v>
      </c>
      <c r="B18" t="s">
        <v>2449</v>
      </c>
      <c r="C18" t="s">
        <v>2205</v>
      </c>
      <c r="D18" t="s">
        <v>1948</v>
      </c>
      <c r="E18" t="s">
        <v>1263</v>
      </c>
      <c r="F18" t="s">
        <v>1263</v>
      </c>
      <c r="G18" t="s">
        <v>2450</v>
      </c>
    </row>
    <row r="19" spans="1:7">
      <c r="A19" t="s">
        <v>2451</v>
      </c>
      <c r="B19" t="s">
        <v>2452</v>
      </c>
      <c r="C19" t="s">
        <v>2453</v>
      </c>
      <c r="D19" t="s">
        <v>1948</v>
      </c>
      <c r="E19" t="s">
        <v>1263</v>
      </c>
      <c r="F19" t="s">
        <v>1263</v>
      </c>
      <c r="G19" t="s">
        <v>2454</v>
      </c>
    </row>
    <row r="20" spans="1:7">
      <c r="A20" t="s">
        <v>2455</v>
      </c>
      <c r="B20" t="s">
        <v>2456</v>
      </c>
      <c r="C20" t="s">
        <v>1961</v>
      </c>
      <c r="D20" t="s">
        <v>2457</v>
      </c>
      <c r="E20" t="s">
        <v>1264</v>
      </c>
      <c r="F20" t="s">
        <v>1263</v>
      </c>
      <c r="G20" t="s">
        <v>2458</v>
      </c>
    </row>
    <row r="21" spans="1:7">
      <c r="A21" t="s">
        <v>2459</v>
      </c>
      <c r="B21" t="s">
        <v>2460</v>
      </c>
      <c r="C21" t="s">
        <v>1983</v>
      </c>
      <c r="D21" t="s">
        <v>2461</v>
      </c>
      <c r="E21" t="s">
        <v>1263</v>
      </c>
      <c r="F21" t="s">
        <v>1263</v>
      </c>
      <c r="G21" t="s">
        <v>2462</v>
      </c>
    </row>
    <row r="22" spans="1:7">
      <c r="A22" t="s">
        <v>2463</v>
      </c>
      <c r="B22" t="s">
        <v>2464</v>
      </c>
      <c r="C22" t="s">
        <v>1983</v>
      </c>
      <c r="D22" t="s">
        <v>2461</v>
      </c>
      <c r="E22" t="s">
        <v>1263</v>
      </c>
      <c r="F22" t="s">
        <v>1263</v>
      </c>
      <c r="G22" t="s">
        <v>2465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E9B-2E34-4056-940E-3D2FBC1BF32C}">
  <sheetPr>
    <tabColor theme="9" tint="-0.249977111117893"/>
  </sheetPr>
  <dimension ref="D7:D49"/>
  <sheetViews>
    <sheetView topLeftCell="A31" workbookViewId="0">
      <selection activeCell="A59" sqref="A59"/>
    </sheetView>
  </sheetViews>
  <sheetFormatPr defaultRowHeight="14.45"/>
  <cols>
    <col min="1" max="1" width="12.84765625" bestFit="1" customWidth="1"/>
    <col min="2" max="2" width="33.75" customWidth="1"/>
    <col min="6" max="6" width="12.546875" bestFit="1" customWidth="1"/>
    <col min="7" max="7" width="164.546875" bestFit="1" customWidth="1"/>
  </cols>
  <sheetData>
    <row r="7" spans="4:4">
      <c r="D7" t="s">
        <v>1991</v>
      </c>
    </row>
    <row r="8" spans="4:4">
      <c r="D8" t="s">
        <v>1991</v>
      </c>
    </row>
    <row r="9" spans="4:4">
      <c r="D9" t="s">
        <v>1991</v>
      </c>
    </row>
    <row r="10" spans="4:4">
      <c r="D10" t="s">
        <v>1991</v>
      </c>
    </row>
    <row r="11" spans="4:4">
      <c r="D11" t="s">
        <v>1991</v>
      </c>
    </row>
    <row r="12" spans="4:4">
      <c r="D12" t="s">
        <v>1991</v>
      </c>
    </row>
    <row r="20" spans="4:4">
      <c r="D20" t="s">
        <v>2119</v>
      </c>
    </row>
    <row r="21" spans="4:4">
      <c r="D21" t="s">
        <v>1975</v>
      </c>
    </row>
    <row r="22" spans="4:4">
      <c r="D22" t="s">
        <v>2457</v>
      </c>
    </row>
    <row r="23" spans="4:4">
      <c r="D23" t="s">
        <v>1984</v>
      </c>
    </row>
    <row r="27" spans="4:4">
      <c r="D27" t="s">
        <v>2466</v>
      </c>
    </row>
    <row r="29" spans="4:4">
      <c r="D29" t="s">
        <v>2065</v>
      </c>
    </row>
    <row r="32" spans="4:4">
      <c r="D32" t="s">
        <v>1984</v>
      </c>
    </row>
    <row r="37" spans="4:4">
      <c r="D37" t="s">
        <v>2088</v>
      </c>
    </row>
    <row r="41" spans="4:4">
      <c r="D41" t="s">
        <v>2221</v>
      </c>
    </row>
    <row r="42" spans="4:4">
      <c r="D42" t="s">
        <v>2011</v>
      </c>
    </row>
    <row r="43" spans="4:4">
      <c r="D43" t="s">
        <v>1995</v>
      </c>
    </row>
    <row r="46" spans="4:4">
      <c r="D46" t="s">
        <v>1995</v>
      </c>
    </row>
    <row r="48" spans="4:4">
      <c r="D48" t="s">
        <v>1995</v>
      </c>
    </row>
    <row r="49" spans="4:4">
      <c r="D49" t="s">
        <v>2007</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2A7B8-E91A-40B1-AD72-087E15A9FD7A}">
  <sheetPr>
    <tabColor theme="7" tint="0.39997558519241921"/>
  </sheetPr>
  <dimension ref="A1:G7"/>
  <sheetViews>
    <sheetView workbookViewId="0">
      <selection activeCell="A8" sqref="A8"/>
    </sheetView>
  </sheetViews>
  <sheetFormatPr defaultRowHeight="14.45"/>
  <cols>
    <col min="2" max="2" width="34.25" customWidth="1"/>
    <col min="3" max="3" width="18.1484375" customWidth="1"/>
    <col min="4" max="4" width="13.1484375" customWidth="1"/>
    <col min="5" max="5" width="19.75" customWidth="1"/>
    <col min="6" max="6" width="36.84765625" customWidth="1"/>
    <col min="7" max="7" width="126.75" customWidth="1"/>
  </cols>
  <sheetData>
    <row r="1" spans="1:7">
      <c r="A1" t="s">
        <v>1938</v>
      </c>
      <c r="B1" t="s">
        <v>1939</v>
      </c>
      <c r="C1" t="s">
        <v>1940</v>
      </c>
      <c r="D1" t="s">
        <v>1941</v>
      </c>
      <c r="E1" t="s">
        <v>1942</v>
      </c>
      <c r="F1" t="s">
        <v>1943</v>
      </c>
      <c r="G1" t="s">
        <v>1944</v>
      </c>
    </row>
    <row r="2" spans="1:7">
      <c r="D2" t="s">
        <v>1995</v>
      </c>
    </row>
    <row r="4" spans="1:7">
      <c r="D4" t="s">
        <v>2011</v>
      </c>
    </row>
    <row r="5" spans="1:7">
      <c r="D5" t="s">
        <v>2069</v>
      </c>
    </row>
    <row r="6" spans="1:7">
      <c r="D6" t="s">
        <v>2065</v>
      </c>
    </row>
    <row r="7" spans="1:7">
      <c r="D7" t="s">
        <v>1984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35AD4-3044-4116-BE40-D1D0B4596B93}">
  <sheetPr>
    <tabColor theme="8" tint="-0.499984740745262"/>
  </sheetPr>
  <dimension ref="A5:AK25"/>
  <sheetViews>
    <sheetView workbookViewId="0">
      <selection activeCell="E29" sqref="E29"/>
    </sheetView>
  </sheetViews>
  <sheetFormatPr defaultRowHeight="14.45"/>
  <cols>
    <col min="1" max="1" width="12.25" customWidth="1"/>
    <col min="2" max="2" width="21.546875" customWidth="1"/>
    <col min="3" max="3" width="14.75" customWidth="1"/>
    <col min="4" max="4" width="11.1484375" customWidth="1"/>
    <col min="5" max="5" width="16.75" customWidth="1"/>
    <col min="6" max="6" width="17.1484375" customWidth="1"/>
    <col min="7" max="7" width="229.25" bestFit="1" customWidth="1"/>
  </cols>
  <sheetData>
    <row r="5" spans="4:4">
      <c r="D5" t="s">
        <v>2049</v>
      </c>
    </row>
    <row r="6" spans="4:4">
      <c r="D6" t="s">
        <v>2049</v>
      </c>
    </row>
    <row r="7" spans="4:4">
      <c r="D7" t="s">
        <v>2049</v>
      </c>
    </row>
    <row r="8" spans="4:4">
      <c r="D8" t="s">
        <v>2065</v>
      </c>
    </row>
    <row r="9" spans="4:4">
      <c r="D9" t="s">
        <v>1991</v>
      </c>
    </row>
    <row r="11" spans="4:4">
      <c r="D11" t="s">
        <v>2065</v>
      </c>
    </row>
    <row r="13" spans="4:4">
      <c r="D13" t="s">
        <v>2192</v>
      </c>
    </row>
    <row r="14" spans="4:4">
      <c r="D14" t="s">
        <v>2007</v>
      </c>
    </row>
    <row r="17" spans="1:37">
      <c r="D17" t="s">
        <v>2007</v>
      </c>
    </row>
    <row r="18" spans="1:37">
      <c r="D18" t="s">
        <v>2011</v>
      </c>
    </row>
    <row r="19" spans="1:37">
      <c r="D19" t="s">
        <v>1991</v>
      </c>
    </row>
    <row r="20" spans="1:37">
      <c r="D20" t="s">
        <v>1991</v>
      </c>
    </row>
    <row r="22" spans="1:37">
      <c r="A22" t="s">
        <v>2133</v>
      </c>
      <c r="B22" t="s">
        <v>2134</v>
      </c>
      <c r="C22" t="s">
        <v>2453</v>
      </c>
      <c r="D22" t="s">
        <v>2135</v>
      </c>
      <c r="E22" t="s">
        <v>1264</v>
      </c>
      <c r="F22" t="s">
        <v>1263</v>
      </c>
      <c r="G22" t="s">
        <v>2467</v>
      </c>
    </row>
    <row r="23" spans="1:37">
      <c r="A23" t="s">
        <v>2468</v>
      </c>
      <c r="B23" t="s">
        <v>2469</v>
      </c>
      <c r="C23" t="s">
        <v>2470</v>
      </c>
      <c r="D23" t="s">
        <v>1984</v>
      </c>
      <c r="E23" t="s">
        <v>1264</v>
      </c>
      <c r="F23" t="s">
        <v>1263</v>
      </c>
      <c r="G23" t="s">
        <v>2471</v>
      </c>
    </row>
    <row r="24" spans="1:37">
      <c r="D24" t="s">
        <v>2049</v>
      </c>
    </row>
    <row r="25" spans="1:37">
      <c r="A25" t="str">
        <f>'[10]Goats Milk Cheese'!A20</f>
        <v>BEAC001</v>
      </c>
      <c r="B25" t="str">
        <f>'[10]Goats Milk Cheese'!B20</f>
        <v>Beacon Blue Truckle</v>
      </c>
      <c r="C25" t="str">
        <f>'[10]Goats Milk Cheese'!C20</f>
        <v>Lancashire</v>
      </c>
      <c r="D25" t="str">
        <f>'[10]Goats Milk Cheese'!D20</f>
        <v>500 gram</v>
      </c>
      <c r="E25" t="str">
        <f>'[10]Goats Milk Cheese'!E20</f>
        <v>Y</v>
      </c>
      <c r="F25" t="str">
        <f>'[10]Goats Milk Cheese'!F20</f>
        <v>N</v>
      </c>
      <c r="G25" t="str">
        <f>'[10]Goats Milk Cheese'!G20</f>
        <v>silky smooth, creamy and fresh on the tongue, yet a good helping of peppery tang quickly develops,crafted in open vats, then poured into individual moulds, turned by hand and matured</v>
      </c>
      <c r="H25">
        <f>'[10]Goats Milk Cheese'!H20</f>
        <v>0</v>
      </c>
      <c r="I25">
        <f>'[10]Goats Milk Cheese'!I20</f>
        <v>0</v>
      </c>
      <c r="J25">
        <f>'[10]Goats Milk Cheese'!J20</f>
        <v>0</v>
      </c>
      <c r="K25">
        <f>'[10]Goats Milk Cheese'!K20</f>
        <v>0</v>
      </c>
      <c r="L25">
        <f>'[10]Goats Milk Cheese'!L20</f>
        <v>0</v>
      </c>
      <c r="M25">
        <f>'[10]Goats Milk Cheese'!M20</f>
        <v>0</v>
      </c>
      <c r="N25">
        <f>'[10]Goats Milk Cheese'!N20</f>
        <v>0</v>
      </c>
      <c r="O25">
        <f>'[10]Goats Milk Cheese'!O20</f>
        <v>0</v>
      </c>
      <c r="P25">
        <f>'[10]Goats Milk Cheese'!P20</f>
        <v>0</v>
      </c>
      <c r="Q25">
        <f>'[10]Goats Milk Cheese'!Q20</f>
        <v>0</v>
      </c>
      <c r="R25">
        <f>'[10]Goats Milk Cheese'!R20</f>
        <v>0</v>
      </c>
      <c r="S25">
        <f>'[10]Goats Milk Cheese'!S20</f>
        <v>0</v>
      </c>
      <c r="T25">
        <f>'[10]Goats Milk Cheese'!T20</f>
        <v>0</v>
      </c>
      <c r="U25">
        <f>'[10]Goats Milk Cheese'!U20</f>
        <v>0</v>
      </c>
      <c r="V25">
        <f>'[10]Goats Milk Cheese'!V20</f>
        <v>0</v>
      </c>
      <c r="W25">
        <f>'[10]Goats Milk Cheese'!W20</f>
        <v>0</v>
      </c>
      <c r="X25">
        <f>'[10]Goats Milk Cheese'!X20</f>
        <v>0</v>
      </c>
      <c r="Y25">
        <f>'[10]Goats Milk Cheese'!Y20</f>
        <v>0</v>
      </c>
      <c r="Z25">
        <f>'[10]Goats Milk Cheese'!Z20</f>
        <v>0</v>
      </c>
      <c r="AA25">
        <f>'[10]Goats Milk Cheese'!AA20</f>
        <v>0</v>
      </c>
      <c r="AB25">
        <f>'[10]Goats Milk Cheese'!AB20</f>
        <v>0</v>
      </c>
      <c r="AC25">
        <f>'[10]Goats Milk Cheese'!AC20</f>
        <v>0</v>
      </c>
      <c r="AD25">
        <f>'[10]Goats Milk Cheese'!AD20</f>
        <v>0</v>
      </c>
      <c r="AE25">
        <f>'[10]Goats Milk Cheese'!AE20</f>
        <v>0</v>
      </c>
      <c r="AF25">
        <f>'[10]Goats Milk Cheese'!AF20</f>
        <v>0</v>
      </c>
      <c r="AG25">
        <f>'[10]Goats Milk Cheese'!AG20</f>
        <v>0</v>
      </c>
      <c r="AH25">
        <f>'[10]Goats Milk Cheese'!AH20</f>
        <v>0</v>
      </c>
      <c r="AI25">
        <f>'[10]Goats Milk Cheese'!AI20</f>
        <v>0</v>
      </c>
      <c r="AJ25">
        <f>'[10]Goats Milk Cheese'!AJ20</f>
        <v>0</v>
      </c>
      <c r="AK25">
        <f>'[10]Goats Milk Cheese'!AK20</f>
        <v>0</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4E0E-5D98-4DEB-B5A9-E894D9F22444}">
  <sheetPr>
    <tabColor rgb="FFC00000"/>
  </sheetPr>
  <dimension ref="A1:G110"/>
  <sheetViews>
    <sheetView topLeftCell="A97" workbookViewId="0">
      <selection activeCell="G110" sqref="G110"/>
    </sheetView>
  </sheetViews>
  <sheetFormatPr defaultRowHeight="14.45"/>
  <cols>
    <col min="1" max="1" width="17.1484375" customWidth="1"/>
    <col min="2" max="2" width="35" customWidth="1"/>
    <col min="3" max="3" width="20.84765625" customWidth="1"/>
    <col min="4" max="4" width="12.1484375" customWidth="1"/>
    <col min="5" max="5" width="19.1484375" customWidth="1"/>
    <col min="6" max="6" width="14.25" customWidth="1"/>
    <col min="7" max="7" width="148" customWidth="1"/>
    <col min="8" max="8" width="18.75" customWidth="1"/>
  </cols>
  <sheetData>
    <row r="1" spans="1:7">
      <c r="A1" t="s">
        <v>1938</v>
      </c>
      <c r="B1" t="s">
        <v>1939</v>
      </c>
      <c r="C1" t="s">
        <v>1940</v>
      </c>
      <c r="D1" t="s">
        <v>1941</v>
      </c>
      <c r="E1" t="s">
        <v>1942</v>
      </c>
      <c r="F1" t="s">
        <v>1943</v>
      </c>
      <c r="G1" t="s">
        <v>1944</v>
      </c>
    </row>
    <row r="2" spans="1:7">
      <c r="A2" t="s">
        <v>1945</v>
      </c>
      <c r="B2" t="s">
        <v>1946</v>
      </c>
      <c r="C2" t="s">
        <v>1947</v>
      </c>
      <c r="D2" t="s">
        <v>1948</v>
      </c>
      <c r="E2" t="s">
        <v>1264</v>
      </c>
      <c r="F2" t="s">
        <v>1263</v>
      </c>
      <c r="G2" t="s">
        <v>1949</v>
      </c>
    </row>
    <row r="3" spans="1:7">
      <c r="A3" t="s">
        <v>1950</v>
      </c>
      <c r="B3" t="s">
        <v>1951</v>
      </c>
      <c r="C3" t="s">
        <v>1947</v>
      </c>
      <c r="D3" t="s">
        <v>1952</v>
      </c>
      <c r="E3" t="s">
        <v>1264</v>
      </c>
      <c r="F3" t="s">
        <v>1263</v>
      </c>
      <c r="G3" t="s">
        <v>1953</v>
      </c>
    </row>
    <row r="4" spans="1:7">
      <c r="A4" t="s">
        <v>1954</v>
      </c>
      <c r="B4" t="s">
        <v>1955</v>
      </c>
      <c r="C4" t="s">
        <v>1956</v>
      </c>
      <c r="D4" t="s">
        <v>1957</v>
      </c>
      <c r="E4" t="s">
        <v>1264</v>
      </c>
      <c r="F4" t="s">
        <v>1263</v>
      </c>
      <c r="G4" t="s">
        <v>1958</v>
      </c>
    </row>
    <row r="5" spans="1:7">
      <c r="A5" t="s">
        <v>1959</v>
      </c>
      <c r="B5" t="s">
        <v>1960</v>
      </c>
      <c r="C5" t="s">
        <v>1961</v>
      </c>
      <c r="D5" t="s">
        <v>1962</v>
      </c>
      <c r="E5" t="s">
        <v>1264</v>
      </c>
      <c r="F5" t="s">
        <v>1263</v>
      </c>
      <c r="G5" t="s">
        <v>1963</v>
      </c>
    </row>
    <row r="6" spans="1:7">
      <c r="A6" t="s">
        <v>1964</v>
      </c>
      <c r="B6" t="s">
        <v>1965</v>
      </c>
      <c r="C6" t="s">
        <v>1966</v>
      </c>
      <c r="D6" t="s">
        <v>1967</v>
      </c>
      <c r="E6" t="s">
        <v>1263</v>
      </c>
      <c r="F6" t="s">
        <v>1263</v>
      </c>
      <c r="G6" t="s">
        <v>1968</v>
      </c>
    </row>
    <row r="7" spans="1:7">
      <c r="A7" t="s">
        <v>1969</v>
      </c>
      <c r="B7" t="s">
        <v>1970</v>
      </c>
      <c r="C7" t="s">
        <v>1966</v>
      </c>
      <c r="D7" t="s">
        <v>1971</v>
      </c>
      <c r="E7" t="s">
        <v>1263</v>
      </c>
      <c r="F7" t="s">
        <v>1263</v>
      </c>
      <c r="G7" t="s">
        <v>1972</v>
      </c>
    </row>
    <row r="8" spans="1:7">
      <c r="A8" t="s">
        <v>1973</v>
      </c>
      <c r="B8" t="s">
        <v>1974</v>
      </c>
      <c r="C8" t="s">
        <v>1961</v>
      </c>
      <c r="D8" t="s">
        <v>1975</v>
      </c>
      <c r="E8" t="s">
        <v>1264</v>
      </c>
      <c r="F8" t="s">
        <v>1263</v>
      </c>
      <c r="G8" t="s">
        <v>1976</v>
      </c>
    </row>
    <row r="9" spans="1:7">
      <c r="A9" t="s">
        <v>1977</v>
      </c>
      <c r="B9" t="s">
        <v>1978</v>
      </c>
      <c r="C9" t="s">
        <v>1961</v>
      </c>
      <c r="D9" t="s">
        <v>1979</v>
      </c>
      <c r="E9" t="s">
        <v>1264</v>
      </c>
      <c r="F9" t="s">
        <v>1263</v>
      </c>
      <c r="G9" t="s">
        <v>1980</v>
      </c>
    </row>
    <row r="10" spans="1:7">
      <c r="A10" t="s">
        <v>1981</v>
      </c>
      <c r="B10" t="s">
        <v>1982</v>
      </c>
      <c r="C10" t="s">
        <v>1983</v>
      </c>
      <c r="D10" t="s">
        <v>1984</v>
      </c>
      <c r="E10" t="s">
        <v>1263</v>
      </c>
      <c r="F10" t="s">
        <v>1263</v>
      </c>
      <c r="G10" t="s">
        <v>1985</v>
      </c>
    </row>
    <row r="11" spans="1:7">
      <c r="A11" t="s">
        <v>1986</v>
      </c>
      <c r="B11" t="s">
        <v>1987</v>
      </c>
      <c r="C11" t="s">
        <v>1983</v>
      </c>
      <c r="D11" t="s">
        <v>1984</v>
      </c>
      <c r="E11" t="s">
        <v>1264</v>
      </c>
      <c r="F11" t="s">
        <v>1264</v>
      </c>
      <c r="G11" t="s">
        <v>1988</v>
      </c>
    </row>
    <row r="12" spans="1:7">
      <c r="A12" t="s">
        <v>1989</v>
      </c>
      <c r="B12" t="s">
        <v>1990</v>
      </c>
      <c r="C12" t="s">
        <v>1961</v>
      </c>
      <c r="D12" t="s">
        <v>1991</v>
      </c>
      <c r="E12" t="s">
        <v>1263</v>
      </c>
      <c r="F12" t="s">
        <v>1264</v>
      </c>
      <c r="G12" t="s">
        <v>1992</v>
      </c>
    </row>
    <row r="13" spans="1:7">
      <c r="A13" t="s">
        <v>1993</v>
      </c>
      <c r="B13" t="s">
        <v>1994</v>
      </c>
      <c r="C13" t="s">
        <v>1961</v>
      </c>
      <c r="D13" t="s">
        <v>1995</v>
      </c>
      <c r="E13" t="s">
        <v>1264</v>
      </c>
      <c r="F13" t="s">
        <v>1263</v>
      </c>
      <c r="G13" t="s">
        <v>1996</v>
      </c>
    </row>
    <row r="14" spans="1:7">
      <c r="A14" t="s">
        <v>1997</v>
      </c>
      <c r="B14" t="s">
        <v>1998</v>
      </c>
      <c r="C14" t="s">
        <v>1961</v>
      </c>
      <c r="D14" t="s">
        <v>1999</v>
      </c>
      <c r="E14" t="s">
        <v>1264</v>
      </c>
      <c r="F14" t="s">
        <v>1263</v>
      </c>
      <c r="G14" t="s">
        <v>2000</v>
      </c>
    </row>
    <row r="15" spans="1:7">
      <c r="A15" t="s">
        <v>2001</v>
      </c>
      <c r="B15" t="s">
        <v>2002</v>
      </c>
      <c r="C15" t="s">
        <v>1961</v>
      </c>
      <c r="D15" t="s">
        <v>1995</v>
      </c>
      <c r="E15" t="s">
        <v>1264</v>
      </c>
      <c r="F15" t="s">
        <v>1263</v>
      </c>
      <c r="G15" t="s">
        <v>2003</v>
      </c>
    </row>
    <row r="16" spans="1:7">
      <c r="A16" t="s">
        <v>2004</v>
      </c>
      <c r="B16" t="s">
        <v>2005</v>
      </c>
      <c r="C16" t="s">
        <v>2006</v>
      </c>
      <c r="D16" t="s">
        <v>2007</v>
      </c>
      <c r="E16" t="s">
        <v>1264</v>
      </c>
      <c r="F16" t="s">
        <v>1263</v>
      </c>
      <c r="G16" t="s">
        <v>2008</v>
      </c>
    </row>
    <row r="17" spans="1:7">
      <c r="A17" t="s">
        <v>2009</v>
      </c>
      <c r="B17" t="s">
        <v>2010</v>
      </c>
      <c r="C17" t="s">
        <v>1961</v>
      </c>
      <c r="D17" t="s">
        <v>2011</v>
      </c>
      <c r="E17" t="s">
        <v>1264</v>
      </c>
      <c r="F17" t="s">
        <v>1263</v>
      </c>
      <c r="G17" t="s">
        <v>2012</v>
      </c>
    </row>
    <row r="18" spans="1:7">
      <c r="A18" t="s">
        <v>2013</v>
      </c>
      <c r="B18" t="s">
        <v>2014</v>
      </c>
      <c r="C18" t="s">
        <v>1961</v>
      </c>
      <c r="D18" t="s">
        <v>1995</v>
      </c>
      <c r="E18" t="s">
        <v>1264</v>
      </c>
      <c r="F18" t="s">
        <v>1263</v>
      </c>
      <c r="G18" t="s">
        <v>2015</v>
      </c>
    </row>
    <row r="19" spans="1:7">
      <c r="A19" t="s">
        <v>2016</v>
      </c>
      <c r="B19" t="s">
        <v>2017</v>
      </c>
      <c r="C19" t="s">
        <v>1961</v>
      </c>
      <c r="D19" t="s">
        <v>2018</v>
      </c>
      <c r="E19" t="s">
        <v>1264</v>
      </c>
      <c r="F19" t="s">
        <v>1263</v>
      </c>
      <c r="G19" t="s">
        <v>2019</v>
      </c>
    </row>
    <row r="20" spans="1:7">
      <c r="A20" t="s">
        <v>2020</v>
      </c>
      <c r="B20" t="s">
        <v>2021</v>
      </c>
      <c r="C20" t="s">
        <v>1961</v>
      </c>
      <c r="D20" t="s">
        <v>2022</v>
      </c>
      <c r="E20" t="s">
        <v>1264</v>
      </c>
      <c r="F20" t="s">
        <v>1263</v>
      </c>
      <c r="G20" t="s">
        <v>2023</v>
      </c>
    </row>
    <row r="21" spans="1:7">
      <c r="A21" t="s">
        <v>2024</v>
      </c>
      <c r="B21" t="s">
        <v>2025</v>
      </c>
      <c r="C21" t="s">
        <v>2026</v>
      </c>
      <c r="D21" t="s">
        <v>1991</v>
      </c>
      <c r="E21" t="s">
        <v>1264</v>
      </c>
      <c r="F21" t="s">
        <v>1263</v>
      </c>
      <c r="G21" t="s">
        <v>2027</v>
      </c>
    </row>
    <row r="22" spans="1:7">
      <c r="A22" t="s">
        <v>2028</v>
      </c>
      <c r="B22" t="s">
        <v>2029</v>
      </c>
      <c r="C22" t="s">
        <v>2026</v>
      </c>
      <c r="D22" t="s">
        <v>2030</v>
      </c>
      <c r="E22" t="s">
        <v>1264</v>
      </c>
      <c r="F22" t="s">
        <v>1263</v>
      </c>
      <c r="G22" t="s">
        <v>2031</v>
      </c>
    </row>
    <row r="23" spans="1:7">
      <c r="A23" t="s">
        <v>2032</v>
      </c>
      <c r="B23" t="s">
        <v>2033</v>
      </c>
      <c r="C23" t="s">
        <v>2026</v>
      </c>
      <c r="D23" t="s">
        <v>1991</v>
      </c>
      <c r="E23" t="s">
        <v>1264</v>
      </c>
      <c r="F23" t="s">
        <v>1263</v>
      </c>
      <c r="G23" t="s">
        <v>2034</v>
      </c>
    </row>
    <row r="24" spans="1:7">
      <c r="A24" t="s">
        <v>2035</v>
      </c>
      <c r="B24" t="s">
        <v>2036</v>
      </c>
      <c r="C24" t="s">
        <v>2026</v>
      </c>
      <c r="D24" t="s">
        <v>1991</v>
      </c>
      <c r="E24" t="s">
        <v>1264</v>
      </c>
      <c r="F24" t="s">
        <v>1263</v>
      </c>
      <c r="G24" t="s">
        <v>2037</v>
      </c>
    </row>
    <row r="25" spans="1:7">
      <c r="A25" t="s">
        <v>2038</v>
      </c>
      <c r="B25" t="s">
        <v>2039</v>
      </c>
      <c r="C25" t="s">
        <v>2026</v>
      </c>
      <c r="D25" t="s">
        <v>1991</v>
      </c>
      <c r="E25" t="s">
        <v>2040</v>
      </c>
      <c r="F25" t="s">
        <v>1263</v>
      </c>
      <c r="G25" t="s">
        <v>2041</v>
      </c>
    </row>
    <row r="26" spans="1:7">
      <c r="A26" t="s">
        <v>2042</v>
      </c>
      <c r="B26" t="s">
        <v>2043</v>
      </c>
      <c r="C26" t="s">
        <v>2044</v>
      </c>
      <c r="D26" t="s">
        <v>2045</v>
      </c>
      <c r="E26" t="s">
        <v>2040</v>
      </c>
      <c r="F26" t="s">
        <v>1263</v>
      </c>
      <c r="G26" t="s">
        <v>2046</v>
      </c>
    </row>
    <row r="27" spans="1:7">
      <c r="A27" t="s">
        <v>2047</v>
      </c>
      <c r="B27" t="s">
        <v>2048</v>
      </c>
      <c r="C27" t="s">
        <v>2044</v>
      </c>
      <c r="D27" t="s">
        <v>2049</v>
      </c>
      <c r="E27" t="s">
        <v>1264</v>
      </c>
      <c r="F27" t="s">
        <v>1263</v>
      </c>
      <c r="G27" t="s">
        <v>2050</v>
      </c>
    </row>
    <row r="28" spans="1:7">
      <c r="A28" t="s">
        <v>2051</v>
      </c>
      <c r="B28" t="s">
        <v>2052</v>
      </c>
      <c r="C28" t="s">
        <v>2044</v>
      </c>
      <c r="D28" t="s">
        <v>2049</v>
      </c>
      <c r="E28" t="s">
        <v>1264</v>
      </c>
      <c r="F28" t="s">
        <v>1263</v>
      </c>
      <c r="G28" t="s">
        <v>2053</v>
      </c>
    </row>
    <row r="29" spans="1:7">
      <c r="A29" t="s">
        <v>2054</v>
      </c>
      <c r="B29" t="s">
        <v>2055</v>
      </c>
      <c r="C29" t="s">
        <v>2044</v>
      </c>
      <c r="D29" t="s">
        <v>1975</v>
      </c>
      <c r="E29" t="s">
        <v>1264</v>
      </c>
      <c r="F29" t="s">
        <v>1263</v>
      </c>
      <c r="G29" t="s">
        <v>2056</v>
      </c>
    </row>
    <row r="30" spans="1:7">
      <c r="A30" t="s">
        <v>2057</v>
      </c>
      <c r="B30" t="s">
        <v>2058</v>
      </c>
      <c r="C30" t="s">
        <v>2044</v>
      </c>
      <c r="D30" t="s">
        <v>1971</v>
      </c>
      <c r="E30" t="s">
        <v>1264</v>
      </c>
      <c r="F30" t="s">
        <v>1263</v>
      </c>
      <c r="G30" t="s">
        <v>2059</v>
      </c>
    </row>
    <row r="31" spans="1:7">
      <c r="A31" t="s">
        <v>2060</v>
      </c>
      <c r="B31" t="s">
        <v>2061</v>
      </c>
      <c r="C31" t="s">
        <v>2044</v>
      </c>
      <c r="D31" t="s">
        <v>1971</v>
      </c>
      <c r="E31" t="s">
        <v>2040</v>
      </c>
      <c r="F31" t="s">
        <v>1263</v>
      </c>
      <c r="G31" t="s">
        <v>2062</v>
      </c>
    </row>
    <row r="32" spans="1:7">
      <c r="A32" t="s">
        <v>2063</v>
      </c>
      <c r="B32" t="s">
        <v>2064</v>
      </c>
      <c r="C32" t="s">
        <v>2044</v>
      </c>
      <c r="D32" t="s">
        <v>2065</v>
      </c>
      <c r="E32" t="s">
        <v>1264</v>
      </c>
      <c r="F32" t="s">
        <v>1263</v>
      </c>
      <c r="G32" t="s">
        <v>2066</v>
      </c>
    </row>
    <row r="33" spans="1:7">
      <c r="A33" t="s">
        <v>2067</v>
      </c>
      <c r="B33" t="s">
        <v>2068</v>
      </c>
      <c r="C33" t="s">
        <v>2044</v>
      </c>
      <c r="D33" t="s">
        <v>2069</v>
      </c>
      <c r="E33" t="s">
        <v>1264</v>
      </c>
      <c r="F33" t="s">
        <v>1263</v>
      </c>
      <c r="G33" t="s">
        <v>2070</v>
      </c>
    </row>
    <row r="34" spans="1:7">
      <c r="A34" t="s">
        <v>2071</v>
      </c>
      <c r="B34" t="s">
        <v>2072</v>
      </c>
      <c r="C34" t="s">
        <v>2044</v>
      </c>
      <c r="D34" t="s">
        <v>2069</v>
      </c>
      <c r="E34" t="s">
        <v>1264</v>
      </c>
      <c r="F34" t="s">
        <v>1263</v>
      </c>
      <c r="G34" t="s">
        <v>2073</v>
      </c>
    </row>
    <row r="35" spans="1:7">
      <c r="A35" t="s">
        <v>2074</v>
      </c>
      <c r="B35" t="s">
        <v>2075</v>
      </c>
      <c r="C35" t="s">
        <v>2044</v>
      </c>
      <c r="D35" t="s">
        <v>2069</v>
      </c>
      <c r="E35" t="s">
        <v>1264</v>
      </c>
      <c r="F35" t="s">
        <v>1263</v>
      </c>
      <c r="G35" t="s">
        <v>2076</v>
      </c>
    </row>
    <row r="36" spans="1:7">
      <c r="A36" t="s">
        <v>2077</v>
      </c>
      <c r="B36" t="s">
        <v>2078</v>
      </c>
      <c r="C36" t="s">
        <v>2044</v>
      </c>
      <c r="D36" t="s">
        <v>1991</v>
      </c>
      <c r="E36" t="s">
        <v>2040</v>
      </c>
      <c r="F36" t="s">
        <v>1263</v>
      </c>
      <c r="G36" t="s">
        <v>2079</v>
      </c>
    </row>
    <row r="37" spans="1:7">
      <c r="A37" t="s">
        <v>2080</v>
      </c>
      <c r="B37" t="s">
        <v>2081</v>
      </c>
      <c r="C37" t="s">
        <v>2044</v>
      </c>
      <c r="D37" t="s">
        <v>1991</v>
      </c>
      <c r="E37" t="s">
        <v>1264</v>
      </c>
      <c r="F37" t="s">
        <v>1263</v>
      </c>
      <c r="G37" t="s">
        <v>2082</v>
      </c>
    </row>
    <row r="38" spans="1:7">
      <c r="A38" t="s">
        <v>2083</v>
      </c>
      <c r="B38" t="s">
        <v>2084</v>
      </c>
      <c r="C38" t="s">
        <v>2044</v>
      </c>
      <c r="D38" t="s">
        <v>2065</v>
      </c>
      <c r="E38" t="s">
        <v>2040</v>
      </c>
      <c r="F38" t="s">
        <v>1263</v>
      </c>
      <c r="G38" t="s">
        <v>2085</v>
      </c>
    </row>
    <row r="39" spans="1:7">
      <c r="A39" t="s">
        <v>2086</v>
      </c>
      <c r="B39" t="s">
        <v>2087</v>
      </c>
      <c r="C39" t="s">
        <v>2044</v>
      </c>
      <c r="D39" t="s">
        <v>2088</v>
      </c>
      <c r="E39" t="s">
        <v>1264</v>
      </c>
      <c r="F39" t="s">
        <v>1263</v>
      </c>
      <c r="G39" t="s">
        <v>2089</v>
      </c>
    </row>
    <row r="40" spans="1:7">
      <c r="A40" t="s">
        <v>2090</v>
      </c>
      <c r="B40" t="s">
        <v>2091</v>
      </c>
      <c r="C40" t="s">
        <v>2044</v>
      </c>
      <c r="D40" t="s">
        <v>1971</v>
      </c>
      <c r="E40" t="s">
        <v>1264</v>
      </c>
      <c r="F40" t="s">
        <v>1263</v>
      </c>
      <c r="G40" t="s">
        <v>2092</v>
      </c>
    </row>
    <row r="41" spans="1:7">
      <c r="A41" t="s">
        <v>2093</v>
      </c>
      <c r="B41" t="s">
        <v>2094</v>
      </c>
      <c r="C41" t="s">
        <v>2044</v>
      </c>
      <c r="D41" t="s">
        <v>1991</v>
      </c>
      <c r="E41" t="s">
        <v>1264</v>
      </c>
      <c r="F41" t="s">
        <v>1263</v>
      </c>
      <c r="G41" t="s">
        <v>2095</v>
      </c>
    </row>
    <row r="42" spans="1:7">
      <c r="A42" t="s">
        <v>2096</v>
      </c>
      <c r="B42" t="s">
        <v>2097</v>
      </c>
      <c r="C42" t="s">
        <v>2044</v>
      </c>
      <c r="D42" t="s">
        <v>1991</v>
      </c>
      <c r="E42" t="s">
        <v>1264</v>
      </c>
      <c r="F42" t="s">
        <v>1263</v>
      </c>
      <c r="G42" t="s">
        <v>2098</v>
      </c>
    </row>
    <row r="43" spans="1:7">
      <c r="A43" t="s">
        <v>2099</v>
      </c>
      <c r="B43" t="s">
        <v>2100</v>
      </c>
      <c r="C43" t="s">
        <v>2044</v>
      </c>
      <c r="D43" t="s">
        <v>1971</v>
      </c>
      <c r="E43" t="s">
        <v>1264</v>
      </c>
      <c r="F43" t="s">
        <v>1263</v>
      </c>
      <c r="G43" t="s">
        <v>2101</v>
      </c>
    </row>
    <row r="44" spans="1:7">
      <c r="A44" t="s">
        <v>2102</v>
      </c>
      <c r="B44" t="s">
        <v>2103</v>
      </c>
      <c r="C44" t="s">
        <v>2044</v>
      </c>
      <c r="D44" t="s">
        <v>2104</v>
      </c>
      <c r="E44" t="s">
        <v>1264</v>
      </c>
      <c r="F44" t="s">
        <v>1263</v>
      </c>
      <c r="G44" t="s">
        <v>2105</v>
      </c>
    </row>
    <row r="45" spans="1:7">
      <c r="A45" t="s">
        <v>2106</v>
      </c>
      <c r="B45" t="s">
        <v>2107</v>
      </c>
      <c r="C45" t="s">
        <v>2108</v>
      </c>
      <c r="D45" t="s">
        <v>2109</v>
      </c>
      <c r="E45" t="s">
        <v>1264</v>
      </c>
      <c r="F45" t="s">
        <v>1263</v>
      </c>
      <c r="G45" t="s">
        <v>2110</v>
      </c>
    </row>
    <row r="46" spans="1:7">
      <c r="A46" t="s">
        <v>2111</v>
      </c>
      <c r="B46" t="s">
        <v>2112</v>
      </c>
      <c r="C46" t="s">
        <v>2113</v>
      </c>
      <c r="D46" t="s">
        <v>2114</v>
      </c>
      <c r="E46" t="s">
        <v>1264</v>
      </c>
      <c r="F46" t="s">
        <v>1263</v>
      </c>
      <c r="G46" t="s">
        <v>2115</v>
      </c>
    </row>
    <row r="47" spans="1:7">
      <c r="A47" t="s">
        <v>2116</v>
      </c>
      <c r="B47" t="s">
        <v>2117</v>
      </c>
      <c r="C47" t="s">
        <v>2118</v>
      </c>
      <c r="D47" t="s">
        <v>2119</v>
      </c>
      <c r="E47" t="s">
        <v>1264</v>
      </c>
      <c r="F47" t="s">
        <v>1264</v>
      </c>
      <c r="G47" t="s">
        <v>2120</v>
      </c>
    </row>
    <row r="48" spans="1:7">
      <c r="A48" t="s">
        <v>2121</v>
      </c>
      <c r="B48" t="s">
        <v>2122</v>
      </c>
      <c r="C48" t="s">
        <v>2118</v>
      </c>
      <c r="D48" t="s">
        <v>1975</v>
      </c>
      <c r="E48" t="s">
        <v>1264</v>
      </c>
      <c r="F48" t="s">
        <v>1264</v>
      </c>
      <c r="G48" t="s">
        <v>2120</v>
      </c>
    </row>
    <row r="49" spans="1:7">
      <c r="A49" t="s">
        <v>2123</v>
      </c>
      <c r="B49" t="s">
        <v>2124</v>
      </c>
      <c r="C49" t="s">
        <v>2118</v>
      </c>
      <c r="D49" t="s">
        <v>1975</v>
      </c>
      <c r="E49" t="s">
        <v>1264</v>
      </c>
      <c r="F49" t="s">
        <v>1263</v>
      </c>
      <c r="G49" t="s">
        <v>2125</v>
      </c>
    </row>
    <row r="50" spans="1:7">
      <c r="A50" t="s">
        <v>2126</v>
      </c>
      <c r="B50" t="s">
        <v>2127</v>
      </c>
      <c r="C50" t="s">
        <v>2128</v>
      </c>
      <c r="D50" t="s">
        <v>1984</v>
      </c>
      <c r="E50" t="s">
        <v>1264</v>
      </c>
      <c r="F50" t="s">
        <v>1263</v>
      </c>
      <c r="G50" t="s">
        <v>2129</v>
      </c>
    </row>
    <row r="51" spans="1:7">
      <c r="A51" t="s">
        <v>2130</v>
      </c>
      <c r="B51" t="s">
        <v>2131</v>
      </c>
      <c r="C51" t="s">
        <v>2118</v>
      </c>
      <c r="D51" t="s">
        <v>1948</v>
      </c>
      <c r="E51" t="s">
        <v>1264</v>
      </c>
      <c r="F51" t="s">
        <v>1263</v>
      </c>
      <c r="G51" t="s">
        <v>2132</v>
      </c>
    </row>
    <row r="52" spans="1:7">
      <c r="A52" t="s">
        <v>2133</v>
      </c>
      <c r="B52" t="s">
        <v>2134</v>
      </c>
      <c r="C52" t="s">
        <v>2118</v>
      </c>
      <c r="D52" t="s">
        <v>2135</v>
      </c>
      <c r="E52" t="s">
        <v>1264</v>
      </c>
      <c r="F52" t="s">
        <v>1263</v>
      </c>
      <c r="G52" t="s">
        <v>2136</v>
      </c>
    </row>
    <row r="53" spans="1:7">
      <c r="A53" t="s">
        <v>2137</v>
      </c>
      <c r="B53" t="s">
        <v>2138</v>
      </c>
      <c r="C53" t="s">
        <v>2139</v>
      </c>
      <c r="D53" t="s">
        <v>2109</v>
      </c>
      <c r="E53" t="s">
        <v>1263</v>
      </c>
      <c r="F53" t="s">
        <v>1263</v>
      </c>
      <c r="G53" t="s">
        <v>2140</v>
      </c>
    </row>
    <row r="54" spans="1:7">
      <c r="A54" t="s">
        <v>2141</v>
      </c>
      <c r="B54" t="s">
        <v>2142</v>
      </c>
      <c r="C54" t="s">
        <v>2143</v>
      </c>
      <c r="D54" t="s">
        <v>2144</v>
      </c>
      <c r="E54" t="s">
        <v>1263</v>
      </c>
      <c r="F54" t="s">
        <v>1263</v>
      </c>
      <c r="G54" t="s">
        <v>2145</v>
      </c>
    </row>
    <row r="55" spans="1:7">
      <c r="A55" t="s">
        <v>2146</v>
      </c>
      <c r="B55" t="s">
        <v>2147</v>
      </c>
      <c r="C55" t="s">
        <v>2143</v>
      </c>
      <c r="D55" t="s">
        <v>2007</v>
      </c>
      <c r="E55" t="s">
        <v>1263</v>
      </c>
      <c r="F55" t="s">
        <v>1264</v>
      </c>
      <c r="G55" t="s">
        <v>2148</v>
      </c>
    </row>
    <row r="56" spans="1:7">
      <c r="A56" t="s">
        <v>2149</v>
      </c>
      <c r="B56" t="s">
        <v>2150</v>
      </c>
      <c r="C56" t="s">
        <v>2026</v>
      </c>
      <c r="D56" t="s">
        <v>2011</v>
      </c>
      <c r="E56" t="s">
        <v>1263</v>
      </c>
      <c r="F56" t="s">
        <v>1264</v>
      </c>
      <c r="G56" t="s">
        <v>2151</v>
      </c>
    </row>
    <row r="57" spans="1:7">
      <c r="A57" t="s">
        <v>2152</v>
      </c>
      <c r="B57" t="s">
        <v>2153</v>
      </c>
      <c r="C57" t="s">
        <v>2143</v>
      </c>
      <c r="D57" t="s">
        <v>2065</v>
      </c>
      <c r="E57" t="s">
        <v>1263</v>
      </c>
      <c r="F57" t="s">
        <v>1263</v>
      </c>
      <c r="G57" t="s">
        <v>2154</v>
      </c>
    </row>
    <row r="58" spans="1:7">
      <c r="A58" t="s">
        <v>2155</v>
      </c>
      <c r="B58" t="s">
        <v>2156</v>
      </c>
      <c r="C58" t="s">
        <v>2143</v>
      </c>
      <c r="D58" t="s">
        <v>2065</v>
      </c>
      <c r="E58" t="s">
        <v>1263</v>
      </c>
      <c r="F58" t="s">
        <v>1263</v>
      </c>
      <c r="G58" t="s">
        <v>2157</v>
      </c>
    </row>
    <row r="59" spans="1:7">
      <c r="A59" t="s">
        <v>2158</v>
      </c>
      <c r="B59" t="s">
        <v>2159</v>
      </c>
      <c r="C59" t="s">
        <v>2143</v>
      </c>
      <c r="D59" t="s">
        <v>2065</v>
      </c>
      <c r="E59" t="s">
        <v>1263</v>
      </c>
      <c r="F59" t="s">
        <v>1263</v>
      </c>
      <c r="G59" t="s">
        <v>2160</v>
      </c>
    </row>
    <row r="60" spans="1:7">
      <c r="A60" t="s">
        <v>2161</v>
      </c>
      <c r="B60" t="s">
        <v>2162</v>
      </c>
      <c r="C60" t="s">
        <v>2143</v>
      </c>
      <c r="D60" t="s">
        <v>1984</v>
      </c>
      <c r="E60" t="s">
        <v>1263</v>
      </c>
      <c r="F60" t="s">
        <v>1263</v>
      </c>
      <c r="G60" t="s">
        <v>2163</v>
      </c>
    </row>
    <row r="61" spans="1:7">
      <c r="A61" t="s">
        <v>2164</v>
      </c>
      <c r="B61" t="s">
        <v>2165</v>
      </c>
      <c r="C61" t="s">
        <v>2166</v>
      </c>
      <c r="D61" t="s">
        <v>2167</v>
      </c>
      <c r="E61" t="s">
        <v>1263</v>
      </c>
      <c r="F61" t="s">
        <v>1263</v>
      </c>
      <c r="G61" t="s">
        <v>2168</v>
      </c>
    </row>
    <row r="62" spans="1:7">
      <c r="A62" t="s">
        <v>2169</v>
      </c>
      <c r="B62" t="s">
        <v>2170</v>
      </c>
      <c r="C62" t="s">
        <v>2166</v>
      </c>
      <c r="D62" t="s">
        <v>2171</v>
      </c>
      <c r="E62" t="s">
        <v>1263</v>
      </c>
      <c r="F62" t="s">
        <v>1263</v>
      </c>
      <c r="G62" t="s">
        <v>2168</v>
      </c>
    </row>
    <row r="63" spans="1:7">
      <c r="A63" t="s">
        <v>2172</v>
      </c>
      <c r="B63" t="s">
        <v>2173</v>
      </c>
      <c r="C63" t="s">
        <v>1983</v>
      </c>
      <c r="D63" t="s">
        <v>2007</v>
      </c>
      <c r="E63" t="s">
        <v>1263</v>
      </c>
      <c r="F63" t="s">
        <v>1263</v>
      </c>
      <c r="G63" t="s">
        <v>2174</v>
      </c>
    </row>
    <row r="64" spans="1:7">
      <c r="A64" t="s">
        <v>2175</v>
      </c>
      <c r="B64" t="s">
        <v>2176</v>
      </c>
      <c r="C64" t="s">
        <v>1983</v>
      </c>
      <c r="D64" t="s">
        <v>2007</v>
      </c>
      <c r="E64" t="s">
        <v>1263</v>
      </c>
      <c r="F64" t="s">
        <v>1263</v>
      </c>
      <c r="G64" t="s">
        <v>2177</v>
      </c>
    </row>
    <row r="65" spans="1:7">
      <c r="A65" t="s">
        <v>2178</v>
      </c>
      <c r="B65" t="s">
        <v>2179</v>
      </c>
      <c r="C65" t="s">
        <v>2180</v>
      </c>
      <c r="D65" t="s">
        <v>2181</v>
      </c>
      <c r="E65" t="s">
        <v>1263</v>
      </c>
      <c r="F65" t="s">
        <v>1263</v>
      </c>
      <c r="G65" t="s">
        <v>2182</v>
      </c>
    </row>
    <row r="66" spans="1:7">
      <c r="A66" t="s">
        <v>2183</v>
      </c>
      <c r="B66" t="s">
        <v>2184</v>
      </c>
      <c r="C66" t="s">
        <v>2180</v>
      </c>
      <c r="D66" t="s">
        <v>2185</v>
      </c>
      <c r="E66" t="s">
        <v>1263</v>
      </c>
      <c r="F66" t="s">
        <v>1263</v>
      </c>
      <c r="G66" t="s">
        <v>2182</v>
      </c>
    </row>
    <row r="67" spans="1:7">
      <c r="A67" t="s">
        <v>2186</v>
      </c>
      <c r="B67" t="s">
        <v>2187</v>
      </c>
      <c r="C67" t="s">
        <v>2188</v>
      </c>
      <c r="D67" t="s">
        <v>2007</v>
      </c>
      <c r="E67" t="s">
        <v>1264</v>
      </c>
      <c r="F67" t="s">
        <v>1263</v>
      </c>
      <c r="G67" t="s">
        <v>2189</v>
      </c>
    </row>
    <row r="68" spans="1:7">
      <c r="A68" t="s">
        <v>2190</v>
      </c>
      <c r="B68" t="s">
        <v>2191</v>
      </c>
      <c r="C68" t="s">
        <v>2166</v>
      </c>
      <c r="D68" t="s">
        <v>2192</v>
      </c>
      <c r="E68" t="s">
        <v>2040</v>
      </c>
      <c r="F68" t="s">
        <v>1263</v>
      </c>
      <c r="G68" t="s">
        <v>2193</v>
      </c>
    </row>
    <row r="69" spans="1:7">
      <c r="A69" t="s">
        <v>2194</v>
      </c>
      <c r="B69" t="s">
        <v>2195</v>
      </c>
      <c r="C69" t="s">
        <v>2166</v>
      </c>
      <c r="D69" t="s">
        <v>1984</v>
      </c>
      <c r="E69" t="s">
        <v>1264</v>
      </c>
      <c r="F69" t="s">
        <v>1263</v>
      </c>
      <c r="G69" t="s">
        <v>2196</v>
      </c>
    </row>
    <row r="70" spans="1:7">
      <c r="A70" t="s">
        <v>2197</v>
      </c>
      <c r="B70" t="s">
        <v>2198</v>
      </c>
      <c r="C70" t="s">
        <v>2166</v>
      </c>
      <c r="D70" t="s">
        <v>2007</v>
      </c>
      <c r="E70" t="s">
        <v>1264</v>
      </c>
      <c r="F70" t="s">
        <v>1263</v>
      </c>
      <c r="G70" t="s">
        <v>2199</v>
      </c>
    </row>
    <row r="71" spans="1:7">
      <c r="A71" t="s">
        <v>2042</v>
      </c>
      <c r="B71" t="s">
        <v>2043</v>
      </c>
      <c r="C71" t="s">
        <v>2044</v>
      </c>
      <c r="D71" t="s">
        <v>2049</v>
      </c>
      <c r="E71" t="s">
        <v>1264</v>
      </c>
      <c r="F71" t="s">
        <v>1263</v>
      </c>
      <c r="G71" t="s">
        <v>2200</v>
      </c>
    </row>
    <row r="72" spans="1:7">
      <c r="A72" t="s">
        <v>2201</v>
      </c>
      <c r="B72" t="s">
        <v>2052</v>
      </c>
      <c r="C72" t="s">
        <v>2044</v>
      </c>
      <c r="D72" t="s">
        <v>2049</v>
      </c>
      <c r="E72" t="s">
        <v>1264</v>
      </c>
      <c r="F72" t="s">
        <v>1263</v>
      </c>
      <c r="G72" t="s">
        <v>2202</v>
      </c>
    </row>
    <row r="73" spans="1:7">
      <c r="A73" t="s">
        <v>2203</v>
      </c>
      <c r="B73" t="s">
        <v>2204</v>
      </c>
      <c r="C73" t="s">
        <v>2205</v>
      </c>
      <c r="D73" t="s">
        <v>2206</v>
      </c>
      <c r="E73" t="s">
        <v>1263</v>
      </c>
      <c r="F73" t="s">
        <v>1264</v>
      </c>
      <c r="G73" t="s">
        <v>2207</v>
      </c>
    </row>
    <row r="74" spans="1:7">
      <c r="A74" t="s">
        <v>2208</v>
      </c>
      <c r="B74" t="s">
        <v>2209</v>
      </c>
      <c r="C74" t="s">
        <v>2205</v>
      </c>
      <c r="D74" t="s">
        <v>1948</v>
      </c>
      <c r="E74" t="s">
        <v>1263</v>
      </c>
      <c r="F74" t="s">
        <v>1264</v>
      </c>
      <c r="G74" t="s">
        <v>2210</v>
      </c>
    </row>
    <row r="75" spans="1:7">
      <c r="A75" t="s">
        <v>2211</v>
      </c>
      <c r="B75" t="s">
        <v>2212</v>
      </c>
      <c r="C75" t="s">
        <v>2205</v>
      </c>
      <c r="D75" t="s">
        <v>2213</v>
      </c>
      <c r="E75" t="s">
        <v>1263</v>
      </c>
      <c r="F75" t="s">
        <v>1263</v>
      </c>
      <c r="G75" t="s">
        <v>2214</v>
      </c>
    </row>
    <row r="76" spans="1:7">
      <c r="A76" t="s">
        <v>2215</v>
      </c>
      <c r="B76" t="s">
        <v>2216</v>
      </c>
      <c r="C76" t="s">
        <v>2205</v>
      </c>
      <c r="D76" t="s">
        <v>2217</v>
      </c>
      <c r="E76" t="s">
        <v>1263</v>
      </c>
      <c r="F76" t="s">
        <v>1263</v>
      </c>
      <c r="G76" t="s">
        <v>2218</v>
      </c>
    </row>
    <row r="77" spans="1:7">
      <c r="A77" t="s">
        <v>2219</v>
      </c>
      <c r="B77" t="s">
        <v>2220</v>
      </c>
      <c r="C77" t="s">
        <v>2205</v>
      </c>
      <c r="D77" t="s">
        <v>2221</v>
      </c>
      <c r="E77" t="s">
        <v>1264</v>
      </c>
      <c r="F77" t="s">
        <v>1263</v>
      </c>
      <c r="G77" t="s">
        <v>2222</v>
      </c>
    </row>
    <row r="78" spans="1:7">
      <c r="A78" t="s">
        <v>2223</v>
      </c>
      <c r="B78" t="s">
        <v>2224</v>
      </c>
      <c r="C78" t="s">
        <v>2205</v>
      </c>
      <c r="D78" t="s">
        <v>1984</v>
      </c>
      <c r="E78" t="s">
        <v>1263</v>
      </c>
      <c r="F78" t="s">
        <v>1263</v>
      </c>
      <c r="G78" t="s">
        <v>2225</v>
      </c>
    </row>
    <row r="79" spans="1:7">
      <c r="A79" t="s">
        <v>2226</v>
      </c>
      <c r="B79" t="s">
        <v>2227</v>
      </c>
      <c r="C79" t="s">
        <v>2228</v>
      </c>
      <c r="D79" t="s">
        <v>2229</v>
      </c>
      <c r="E79" t="s">
        <v>1264</v>
      </c>
      <c r="F79" t="s">
        <v>1263</v>
      </c>
      <c r="G79" t="s">
        <v>2230</v>
      </c>
    </row>
    <row r="80" spans="1:7">
      <c r="A80" t="s">
        <v>2231</v>
      </c>
      <c r="B80" t="s">
        <v>2232</v>
      </c>
      <c r="C80" t="s">
        <v>2233</v>
      </c>
      <c r="D80" t="s">
        <v>1984</v>
      </c>
      <c r="E80" t="s">
        <v>1263</v>
      </c>
      <c r="F80" t="s">
        <v>1263</v>
      </c>
      <c r="G80" t="s">
        <v>2234</v>
      </c>
    </row>
    <row r="81" spans="1:7">
      <c r="A81" t="s">
        <v>2235</v>
      </c>
      <c r="B81" t="s">
        <v>2236</v>
      </c>
      <c r="C81" t="s">
        <v>2205</v>
      </c>
      <c r="D81" t="s">
        <v>2185</v>
      </c>
      <c r="E81" t="s">
        <v>1264</v>
      </c>
      <c r="F81" t="s">
        <v>1264</v>
      </c>
      <c r="G81" t="s">
        <v>2237</v>
      </c>
    </row>
    <row r="82" spans="1:7">
      <c r="A82" t="s">
        <v>2238</v>
      </c>
      <c r="B82" t="s">
        <v>2239</v>
      </c>
      <c r="C82" t="s">
        <v>2205</v>
      </c>
      <c r="D82" t="s">
        <v>2119</v>
      </c>
      <c r="E82" t="s">
        <v>1263</v>
      </c>
      <c r="F82" t="s">
        <v>1263</v>
      </c>
      <c r="G82" t="s">
        <v>2240</v>
      </c>
    </row>
    <row r="83" spans="1:7">
      <c r="A83" t="s">
        <v>2241</v>
      </c>
      <c r="B83" t="s">
        <v>2242</v>
      </c>
      <c r="C83" t="s">
        <v>2205</v>
      </c>
      <c r="D83" t="s">
        <v>2011</v>
      </c>
      <c r="E83" t="s">
        <v>1263</v>
      </c>
      <c r="F83" t="s">
        <v>1264</v>
      </c>
      <c r="G83" t="s">
        <v>2243</v>
      </c>
    </row>
    <row r="84" spans="1:7">
      <c r="A84" t="s">
        <v>2244</v>
      </c>
      <c r="B84" t="s">
        <v>2245</v>
      </c>
      <c r="C84" t="s">
        <v>2205</v>
      </c>
      <c r="D84" t="s">
        <v>2246</v>
      </c>
      <c r="E84" t="s">
        <v>1263</v>
      </c>
      <c r="F84" t="s">
        <v>1263</v>
      </c>
      <c r="G84" t="s">
        <v>2247</v>
      </c>
    </row>
    <row r="85" spans="1:7">
      <c r="A85" t="s">
        <v>2248</v>
      </c>
      <c r="B85" t="s">
        <v>2249</v>
      </c>
      <c r="C85" t="s">
        <v>2250</v>
      </c>
      <c r="D85" t="s">
        <v>2007</v>
      </c>
      <c r="E85" t="s">
        <v>1264</v>
      </c>
      <c r="F85" t="s">
        <v>1263</v>
      </c>
      <c r="G85" t="s">
        <v>2251</v>
      </c>
    </row>
    <row r="86" spans="1:7">
      <c r="A86" t="s">
        <v>2252</v>
      </c>
      <c r="B86" t="s">
        <v>2253</v>
      </c>
      <c r="C86" t="s">
        <v>2205</v>
      </c>
      <c r="D86" t="s">
        <v>1991</v>
      </c>
      <c r="E86" t="s">
        <v>1264</v>
      </c>
      <c r="F86" t="s">
        <v>1263</v>
      </c>
      <c r="G86" t="s">
        <v>2254</v>
      </c>
    </row>
    <row r="87" spans="1:7">
      <c r="A87" t="s">
        <v>2255</v>
      </c>
      <c r="B87" t="s">
        <v>2256</v>
      </c>
      <c r="C87" t="s">
        <v>2205</v>
      </c>
      <c r="D87" t="s">
        <v>1991</v>
      </c>
      <c r="E87" t="s">
        <v>1264</v>
      </c>
      <c r="F87" t="s">
        <v>1263</v>
      </c>
      <c r="G87" t="s">
        <v>2257</v>
      </c>
    </row>
    <row r="88" spans="1:7">
      <c r="A88" t="s">
        <v>2258</v>
      </c>
      <c r="B88" t="s">
        <v>2259</v>
      </c>
      <c r="C88" t="s">
        <v>2205</v>
      </c>
      <c r="D88" t="s">
        <v>2260</v>
      </c>
      <c r="E88" t="s">
        <v>1263</v>
      </c>
      <c r="F88" t="s">
        <v>1263</v>
      </c>
      <c r="G88" t="s">
        <v>2261</v>
      </c>
    </row>
    <row r="89" spans="1:7">
      <c r="A89" t="s">
        <v>2262</v>
      </c>
      <c r="B89" t="s">
        <v>2263</v>
      </c>
      <c r="C89" t="s">
        <v>2205</v>
      </c>
      <c r="D89" t="s">
        <v>2144</v>
      </c>
      <c r="E89" t="s">
        <v>1264</v>
      </c>
      <c r="F89" t="s">
        <v>1263</v>
      </c>
      <c r="G89" t="s">
        <v>2264</v>
      </c>
    </row>
    <row r="90" spans="1:7">
      <c r="A90" t="s">
        <v>2265</v>
      </c>
      <c r="B90" t="s">
        <v>2266</v>
      </c>
      <c r="C90" t="s">
        <v>2205</v>
      </c>
      <c r="D90" t="s">
        <v>2267</v>
      </c>
      <c r="E90" t="s">
        <v>1264</v>
      </c>
      <c r="F90" t="s">
        <v>1263</v>
      </c>
      <c r="G90" t="s">
        <v>2268</v>
      </c>
    </row>
    <row r="91" spans="1:7">
      <c r="A91" t="s">
        <v>2269</v>
      </c>
      <c r="B91" t="s">
        <v>2270</v>
      </c>
      <c r="C91" t="s">
        <v>2205</v>
      </c>
      <c r="D91" t="s">
        <v>2271</v>
      </c>
      <c r="E91" t="s">
        <v>1264</v>
      </c>
      <c r="F91" t="s">
        <v>1263</v>
      </c>
      <c r="G91" t="s">
        <v>2272</v>
      </c>
    </row>
    <row r="92" spans="1:7">
      <c r="A92" t="s">
        <v>2273</v>
      </c>
      <c r="B92" t="s">
        <v>2274</v>
      </c>
      <c r="C92" t="s">
        <v>2205</v>
      </c>
      <c r="D92" t="s">
        <v>1975</v>
      </c>
      <c r="E92" t="s">
        <v>1264</v>
      </c>
      <c r="F92" t="s">
        <v>1264</v>
      </c>
      <c r="G92" t="s">
        <v>2275</v>
      </c>
    </row>
    <row r="93" spans="1:7">
      <c r="A93" t="s">
        <v>2276</v>
      </c>
      <c r="B93" t="s">
        <v>2277</v>
      </c>
      <c r="C93" t="s">
        <v>2205</v>
      </c>
      <c r="D93" t="s">
        <v>2278</v>
      </c>
      <c r="E93" t="s">
        <v>1264</v>
      </c>
      <c r="F93" t="s">
        <v>1264</v>
      </c>
      <c r="G93" t="s">
        <v>2279</v>
      </c>
    </row>
    <row r="94" spans="1:7">
      <c r="A94" t="s">
        <v>2280</v>
      </c>
      <c r="B94" t="s">
        <v>2281</v>
      </c>
      <c r="C94" t="s">
        <v>2205</v>
      </c>
      <c r="D94" t="s">
        <v>1975</v>
      </c>
      <c r="E94" t="s">
        <v>1263</v>
      </c>
      <c r="F94" t="s">
        <v>1264</v>
      </c>
      <c r="G94" t="s">
        <v>2282</v>
      </c>
    </row>
    <row r="95" spans="1:7">
      <c r="A95" t="s">
        <v>2283</v>
      </c>
      <c r="B95" t="s">
        <v>2284</v>
      </c>
      <c r="C95" t="s">
        <v>2285</v>
      </c>
      <c r="D95" t="s">
        <v>2286</v>
      </c>
      <c r="E95" t="s">
        <v>1264</v>
      </c>
      <c r="F95" t="s">
        <v>1264</v>
      </c>
      <c r="G95" t="s">
        <v>2287</v>
      </c>
    </row>
    <row r="96" spans="1:7">
      <c r="A96" t="s">
        <v>2288</v>
      </c>
      <c r="B96" t="s">
        <v>2289</v>
      </c>
      <c r="C96" t="s">
        <v>2290</v>
      </c>
      <c r="D96" t="s">
        <v>2206</v>
      </c>
      <c r="E96" t="s">
        <v>1263</v>
      </c>
      <c r="F96" t="s">
        <v>1264</v>
      </c>
      <c r="G96" t="s">
        <v>2291</v>
      </c>
    </row>
    <row r="97" spans="1:7">
      <c r="A97" t="s">
        <v>2292</v>
      </c>
      <c r="B97" t="s">
        <v>2293</v>
      </c>
      <c r="C97" t="s">
        <v>2285</v>
      </c>
      <c r="D97" t="s">
        <v>1948</v>
      </c>
      <c r="E97" t="s">
        <v>1264</v>
      </c>
      <c r="F97" t="s">
        <v>1263</v>
      </c>
      <c r="G97" t="s">
        <v>2294</v>
      </c>
    </row>
    <row r="100" spans="1:7">
      <c r="A100" t="s">
        <v>2295</v>
      </c>
      <c r="B100" t="s">
        <v>2296</v>
      </c>
      <c r="C100" t="s">
        <v>2290</v>
      </c>
      <c r="D100" t="s">
        <v>2221</v>
      </c>
      <c r="E100" t="s">
        <v>1264</v>
      </c>
      <c r="F100" t="s">
        <v>1263</v>
      </c>
      <c r="G100" t="s">
        <v>2297</v>
      </c>
    </row>
    <row r="101" spans="1:7">
      <c r="A101" t="s">
        <v>2298</v>
      </c>
      <c r="B101" t="s">
        <v>2299</v>
      </c>
      <c r="C101" t="s">
        <v>1983</v>
      </c>
      <c r="D101" t="s">
        <v>2221</v>
      </c>
      <c r="E101" t="s">
        <v>1263</v>
      </c>
      <c r="F101" t="s">
        <v>1263</v>
      </c>
      <c r="G101" t="s">
        <v>2300</v>
      </c>
    </row>
    <row r="102" spans="1:7">
      <c r="A102" t="s">
        <v>2301</v>
      </c>
      <c r="B102" t="s">
        <v>2302</v>
      </c>
      <c r="C102" t="s">
        <v>1983</v>
      </c>
      <c r="D102" t="s">
        <v>1984</v>
      </c>
      <c r="E102" t="s">
        <v>1263</v>
      </c>
      <c r="F102" t="s">
        <v>1263</v>
      </c>
      <c r="G102" t="s">
        <v>2303</v>
      </c>
    </row>
    <row r="103" spans="1:7">
      <c r="A103" t="s">
        <v>2304</v>
      </c>
      <c r="B103" t="s">
        <v>2305</v>
      </c>
      <c r="C103" t="s">
        <v>2306</v>
      </c>
      <c r="D103" t="s">
        <v>1984</v>
      </c>
      <c r="E103" t="s">
        <v>1263</v>
      </c>
      <c r="F103" t="s">
        <v>1263</v>
      </c>
      <c r="G103" t="s">
        <v>2307</v>
      </c>
    </row>
    <row r="104" spans="1:7">
      <c r="A104" t="s">
        <v>2308</v>
      </c>
      <c r="B104" t="s">
        <v>2309</v>
      </c>
      <c r="C104" t="s">
        <v>2306</v>
      </c>
      <c r="D104" t="s">
        <v>1984</v>
      </c>
      <c r="E104" t="s">
        <v>1263</v>
      </c>
      <c r="F104" t="s">
        <v>1263</v>
      </c>
      <c r="G104" t="s">
        <v>2310</v>
      </c>
    </row>
    <row r="105" spans="1:7">
      <c r="A105" t="s">
        <v>2311</v>
      </c>
      <c r="B105" t="s">
        <v>2312</v>
      </c>
      <c r="C105" t="s">
        <v>2290</v>
      </c>
      <c r="D105" t="s">
        <v>2313</v>
      </c>
      <c r="E105" t="s">
        <v>1264</v>
      </c>
      <c r="F105" t="s">
        <v>1263</v>
      </c>
      <c r="G105" t="s">
        <v>2314</v>
      </c>
    </row>
    <row r="106" spans="1:7">
      <c r="A106" t="s">
        <v>2315</v>
      </c>
      <c r="B106" t="s">
        <v>2316</v>
      </c>
      <c r="C106" t="s">
        <v>2290</v>
      </c>
      <c r="D106" t="s">
        <v>2313</v>
      </c>
      <c r="E106" t="s">
        <v>1264</v>
      </c>
      <c r="F106" t="s">
        <v>1263</v>
      </c>
      <c r="G106" t="s">
        <v>2317</v>
      </c>
    </row>
    <row r="107" spans="1:7">
      <c r="A107" t="s">
        <v>2318</v>
      </c>
      <c r="B107" t="s">
        <v>2319</v>
      </c>
      <c r="C107" t="s">
        <v>2290</v>
      </c>
      <c r="D107" t="s">
        <v>2313</v>
      </c>
      <c r="E107" t="s">
        <v>1264</v>
      </c>
      <c r="F107" t="s">
        <v>1264</v>
      </c>
      <c r="G107" t="s">
        <v>2320</v>
      </c>
    </row>
    <row r="108" spans="1:7">
      <c r="A108" t="s">
        <v>2321</v>
      </c>
      <c r="B108" t="s">
        <v>2322</v>
      </c>
      <c r="C108" t="s">
        <v>2323</v>
      </c>
      <c r="D108" t="s">
        <v>1984</v>
      </c>
      <c r="E108" t="s">
        <v>1263</v>
      </c>
      <c r="F108" t="s">
        <v>1263</v>
      </c>
      <c r="G108" t="s">
        <v>2324</v>
      </c>
    </row>
    <row r="109" spans="1:7">
      <c r="A109" t="s">
        <v>2325</v>
      </c>
      <c r="B109" t="s">
        <v>2326</v>
      </c>
      <c r="C109" t="s">
        <v>2327</v>
      </c>
      <c r="D109" t="s">
        <v>2328</v>
      </c>
      <c r="E109" t="s">
        <v>1264</v>
      </c>
      <c r="F109" t="s">
        <v>1263</v>
      </c>
      <c r="G109" t="s">
        <v>2329</v>
      </c>
    </row>
    <row r="110" spans="1:7">
      <c r="A110" t="s">
        <v>2330</v>
      </c>
      <c r="B110" t="s">
        <v>2331</v>
      </c>
      <c r="C110" t="s">
        <v>2327</v>
      </c>
      <c r="D110" t="s">
        <v>2328</v>
      </c>
      <c r="E110" t="s">
        <v>1264</v>
      </c>
      <c r="F110" t="s">
        <v>1263</v>
      </c>
      <c r="G110" t="s">
        <v>2332</v>
      </c>
    </row>
  </sheetData>
  <pageMargins left="0.7" right="0.7" top="0.75" bottom="0.75" header="0.3" footer="0.3"/>
  <pageSetup paperSize="9" orientation="portrai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929FC-2E3D-40F0-AFA7-9A1E005C3BC5}">
  <sheetPr>
    <tabColor rgb="FF7030A0"/>
  </sheetPr>
  <dimension ref="A1:G19"/>
  <sheetViews>
    <sheetView workbookViewId="0">
      <selection activeCell="A20" sqref="A20"/>
    </sheetView>
  </sheetViews>
  <sheetFormatPr defaultRowHeight="14.45"/>
  <cols>
    <col min="1" max="1" width="21.1484375" customWidth="1"/>
    <col min="2" max="2" width="31" customWidth="1"/>
    <col min="3" max="3" width="15" customWidth="1"/>
    <col min="4" max="4" width="9.546875" customWidth="1"/>
    <col min="5" max="6" width="15" customWidth="1"/>
    <col min="7" max="7" width="191.1484375" customWidth="1"/>
  </cols>
  <sheetData>
    <row r="1" spans="1:7">
      <c r="A1" t="s">
        <v>1938</v>
      </c>
      <c r="B1" t="s">
        <v>1939</v>
      </c>
      <c r="C1" t="s">
        <v>1940</v>
      </c>
      <c r="D1" t="s">
        <v>1941</v>
      </c>
      <c r="E1" t="s">
        <v>1942</v>
      </c>
      <c r="F1" t="s">
        <v>1943</v>
      </c>
      <c r="G1" t="s">
        <v>1944</v>
      </c>
    </row>
    <row r="2" spans="1:7">
      <c r="A2" t="s">
        <v>2333</v>
      </c>
      <c r="B2" t="s">
        <v>2334</v>
      </c>
      <c r="C2" t="s">
        <v>2335</v>
      </c>
      <c r="D2" t="s">
        <v>2022</v>
      </c>
      <c r="E2" t="s">
        <v>1263</v>
      </c>
      <c r="F2" t="s">
        <v>1263</v>
      </c>
      <c r="G2" t="s">
        <v>2336</v>
      </c>
    </row>
    <row r="3" spans="1:7">
      <c r="A3" t="s">
        <v>2186</v>
      </c>
      <c r="B3" t="s">
        <v>2337</v>
      </c>
      <c r="C3" t="s">
        <v>2338</v>
      </c>
      <c r="D3" t="s">
        <v>2007</v>
      </c>
      <c r="E3" t="s">
        <v>1264</v>
      </c>
      <c r="F3" t="s">
        <v>1263</v>
      </c>
      <c r="G3" t="s">
        <v>2339</v>
      </c>
    </row>
    <row r="4" spans="1:7">
      <c r="A4" t="s">
        <v>2340</v>
      </c>
      <c r="B4" t="s">
        <v>2341</v>
      </c>
      <c r="C4" t="s">
        <v>2342</v>
      </c>
      <c r="D4" t="s">
        <v>2343</v>
      </c>
      <c r="E4" t="s">
        <v>1263</v>
      </c>
      <c r="F4" t="s">
        <v>1263</v>
      </c>
      <c r="G4" t="s">
        <v>2344</v>
      </c>
    </row>
    <row r="5" spans="1:7">
      <c r="A5" t="s">
        <v>2345</v>
      </c>
      <c r="B5" t="s">
        <v>2346</v>
      </c>
      <c r="C5" t="s">
        <v>2347</v>
      </c>
      <c r="D5" t="s">
        <v>2049</v>
      </c>
      <c r="E5" t="s">
        <v>1264</v>
      </c>
      <c r="F5" t="s">
        <v>1263</v>
      </c>
      <c r="G5" t="s">
        <v>2348</v>
      </c>
    </row>
    <row r="6" spans="1:7">
      <c r="A6" t="s">
        <v>2349</v>
      </c>
      <c r="B6" t="s">
        <v>2350</v>
      </c>
      <c r="C6" t="s">
        <v>2347</v>
      </c>
      <c r="D6" t="s">
        <v>2049</v>
      </c>
      <c r="E6" t="s">
        <v>1264</v>
      </c>
      <c r="F6" t="s">
        <v>1263</v>
      </c>
      <c r="G6" t="s">
        <v>2351</v>
      </c>
    </row>
    <row r="7" spans="1:7">
      <c r="A7" t="s">
        <v>2352</v>
      </c>
      <c r="B7" t="s">
        <v>2353</v>
      </c>
      <c r="C7" t="s">
        <v>2347</v>
      </c>
      <c r="D7" t="s">
        <v>1975</v>
      </c>
      <c r="E7" t="s">
        <v>1264</v>
      </c>
      <c r="F7" t="s">
        <v>1263</v>
      </c>
      <c r="G7" t="s">
        <v>2354</v>
      </c>
    </row>
    <row r="8" spans="1:7">
      <c r="A8" t="s">
        <v>2355</v>
      </c>
      <c r="B8" t="s">
        <v>2356</v>
      </c>
      <c r="C8" t="s">
        <v>2347</v>
      </c>
      <c r="D8" t="s">
        <v>1995</v>
      </c>
      <c r="E8" t="s">
        <v>1264</v>
      </c>
      <c r="F8" t="s">
        <v>1263</v>
      </c>
      <c r="G8" t="s">
        <v>2357</v>
      </c>
    </row>
    <row r="9" spans="1:7">
      <c r="A9" t="s">
        <v>2358</v>
      </c>
      <c r="B9" t="s">
        <v>2359</v>
      </c>
      <c r="C9" t="s">
        <v>2347</v>
      </c>
      <c r="D9" t="s">
        <v>1995</v>
      </c>
      <c r="E9" t="s">
        <v>1264</v>
      </c>
      <c r="F9" t="s">
        <v>1263</v>
      </c>
      <c r="G9" t="s">
        <v>2360</v>
      </c>
    </row>
    <row r="10" spans="1:7">
      <c r="A10" t="s">
        <v>2361</v>
      </c>
      <c r="B10" t="s">
        <v>2362</v>
      </c>
      <c r="C10" t="s">
        <v>2139</v>
      </c>
      <c r="D10" t="s">
        <v>2109</v>
      </c>
      <c r="E10" t="s">
        <v>1263</v>
      </c>
      <c r="F10" t="s">
        <v>1263</v>
      </c>
      <c r="G10" t="s">
        <v>2363</v>
      </c>
    </row>
    <row r="11" spans="1:7">
      <c r="A11" t="s">
        <v>2364</v>
      </c>
      <c r="B11" t="s">
        <v>2365</v>
      </c>
      <c r="C11" t="s">
        <v>2139</v>
      </c>
      <c r="D11" t="s">
        <v>2065</v>
      </c>
      <c r="E11" t="s">
        <v>1263</v>
      </c>
      <c r="F11" t="s">
        <v>1263</v>
      </c>
      <c r="G11" t="s">
        <v>2366</v>
      </c>
    </row>
    <row r="12" spans="1:7">
      <c r="A12" t="s">
        <v>2367</v>
      </c>
      <c r="B12" t="s">
        <v>2368</v>
      </c>
      <c r="C12" t="s">
        <v>2369</v>
      </c>
      <c r="D12" t="s">
        <v>1984</v>
      </c>
      <c r="E12" t="s">
        <v>1263</v>
      </c>
      <c r="F12" t="s">
        <v>1263</v>
      </c>
      <c r="G12" t="s">
        <v>2370</v>
      </c>
    </row>
    <row r="13" spans="1:7">
      <c r="A13" t="s">
        <v>2371</v>
      </c>
      <c r="B13" t="s">
        <v>2372</v>
      </c>
      <c r="C13" t="s">
        <v>2347</v>
      </c>
      <c r="D13" t="s">
        <v>2373</v>
      </c>
      <c r="E13" t="s">
        <v>1264</v>
      </c>
      <c r="F13" t="s">
        <v>1263</v>
      </c>
      <c r="G13" t="s">
        <v>2374</v>
      </c>
    </row>
    <row r="14" spans="1:7">
      <c r="A14" t="s">
        <v>2375</v>
      </c>
      <c r="B14" t="s">
        <v>2376</v>
      </c>
      <c r="C14" t="s">
        <v>2205</v>
      </c>
      <c r="D14" t="s">
        <v>2377</v>
      </c>
      <c r="E14" t="s">
        <v>1263</v>
      </c>
      <c r="F14" t="s">
        <v>1263</v>
      </c>
      <c r="G14" t="s">
        <v>2378</v>
      </c>
    </row>
    <row r="15" spans="1:7">
      <c r="A15" t="s">
        <v>2379</v>
      </c>
      <c r="B15" t="s">
        <v>2380</v>
      </c>
      <c r="C15" t="s">
        <v>2205</v>
      </c>
      <c r="D15" t="s">
        <v>2007</v>
      </c>
      <c r="E15" t="s">
        <v>1263</v>
      </c>
      <c r="F15" t="s">
        <v>1263</v>
      </c>
      <c r="G15" t="s">
        <v>2381</v>
      </c>
    </row>
    <row r="16" spans="1:7">
      <c r="A16" t="s">
        <v>2382</v>
      </c>
      <c r="B16" t="s">
        <v>2383</v>
      </c>
      <c r="C16" t="s">
        <v>2205</v>
      </c>
      <c r="D16" t="s">
        <v>2011</v>
      </c>
      <c r="E16" t="s">
        <v>1263</v>
      </c>
      <c r="F16" t="s">
        <v>1263</v>
      </c>
      <c r="G16" t="s">
        <v>2384</v>
      </c>
    </row>
    <row r="17" spans="1:7">
      <c r="A17" t="s">
        <v>2385</v>
      </c>
      <c r="B17" t="s">
        <v>2386</v>
      </c>
      <c r="C17" t="s">
        <v>2250</v>
      </c>
      <c r="D17" t="s">
        <v>2387</v>
      </c>
      <c r="E17" t="s">
        <v>1263</v>
      </c>
      <c r="F17" t="s">
        <v>1263</v>
      </c>
      <c r="G17" t="s">
        <v>2388</v>
      </c>
    </row>
    <row r="18" spans="1:7" ht="30.05" customHeight="1">
      <c r="A18" t="s">
        <v>2389</v>
      </c>
      <c r="B18" t="s">
        <v>2390</v>
      </c>
      <c r="C18" t="s">
        <v>1983</v>
      </c>
      <c r="D18" t="s">
        <v>2328</v>
      </c>
      <c r="E18" t="s">
        <v>1263</v>
      </c>
      <c r="F18" t="s">
        <v>1264</v>
      </c>
      <c r="G18" s="1" t="s">
        <v>2391</v>
      </c>
    </row>
    <row r="19" spans="1:7">
      <c r="A19" t="s">
        <v>2392</v>
      </c>
      <c r="B19" t="s">
        <v>2393</v>
      </c>
      <c r="C19" t="s">
        <v>1983</v>
      </c>
      <c r="D19" t="s">
        <v>2394</v>
      </c>
      <c r="E19" t="s">
        <v>1263</v>
      </c>
      <c r="F19" t="s">
        <v>1263</v>
      </c>
      <c r="G19" t="s">
        <v>2395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1B704-79C6-4889-B854-BEF4367FC7ED}">
  <sheetPr>
    <tabColor theme="5" tint="-0.249977111117893"/>
  </sheetPr>
  <dimension ref="A1:G22"/>
  <sheetViews>
    <sheetView workbookViewId="0">
      <selection activeCell="A23" sqref="A23"/>
    </sheetView>
  </sheetViews>
  <sheetFormatPr defaultRowHeight="14.45"/>
  <cols>
    <col min="1" max="1" width="12.84765625" bestFit="1" customWidth="1"/>
    <col min="2" max="2" width="35.546875" customWidth="1"/>
    <col min="3" max="3" width="11.84765625" customWidth="1"/>
    <col min="5" max="5" width="14.546875" bestFit="1" customWidth="1"/>
    <col min="6" max="6" width="12.84765625" customWidth="1"/>
    <col min="7" max="7" width="112.1484375" customWidth="1"/>
  </cols>
  <sheetData>
    <row r="1" spans="1:7">
      <c r="A1" t="s">
        <v>1938</v>
      </c>
      <c r="B1" t="s">
        <v>1939</v>
      </c>
      <c r="C1" t="s">
        <v>1940</v>
      </c>
      <c r="D1" t="s">
        <v>1941</v>
      </c>
      <c r="E1" t="s">
        <v>1942</v>
      </c>
      <c r="F1" t="s">
        <v>1943</v>
      </c>
      <c r="G1" t="s">
        <v>1944</v>
      </c>
    </row>
    <row r="2" spans="1:7">
      <c r="A2" t="s">
        <v>2396</v>
      </c>
      <c r="B2" t="s">
        <v>2397</v>
      </c>
      <c r="C2" t="s">
        <v>2369</v>
      </c>
      <c r="D2" t="s">
        <v>2398</v>
      </c>
      <c r="E2" t="s">
        <v>1263</v>
      </c>
      <c r="F2" t="s">
        <v>1263</v>
      </c>
      <c r="G2" t="s">
        <v>2399</v>
      </c>
    </row>
    <row r="3" spans="1:7">
      <c r="A3" t="s">
        <v>2400</v>
      </c>
      <c r="B3" t="s">
        <v>2401</v>
      </c>
      <c r="C3" t="s">
        <v>1966</v>
      </c>
      <c r="D3" t="s">
        <v>1948</v>
      </c>
      <c r="E3" t="s">
        <v>1263</v>
      </c>
      <c r="F3" t="s">
        <v>1263</v>
      </c>
      <c r="G3" t="s">
        <v>2402</v>
      </c>
    </row>
    <row r="4" spans="1:7">
      <c r="A4" t="s">
        <v>2403</v>
      </c>
      <c r="B4" t="s">
        <v>2404</v>
      </c>
      <c r="C4" t="s">
        <v>1961</v>
      </c>
      <c r="D4" t="s">
        <v>2405</v>
      </c>
      <c r="E4" t="s">
        <v>1264</v>
      </c>
      <c r="F4" t="s">
        <v>1263</v>
      </c>
      <c r="G4" t="s">
        <v>2406</v>
      </c>
    </row>
    <row r="5" spans="1:7">
      <c r="A5" t="s">
        <v>2407</v>
      </c>
      <c r="B5" t="s">
        <v>2408</v>
      </c>
      <c r="C5" t="s">
        <v>1961</v>
      </c>
      <c r="D5" t="s">
        <v>2267</v>
      </c>
      <c r="E5" t="s">
        <v>1264</v>
      </c>
      <c r="F5" t="s">
        <v>1263</v>
      </c>
      <c r="G5" t="s">
        <v>2409</v>
      </c>
    </row>
    <row r="6" spans="1:7">
      <c r="A6" t="s">
        <v>2410</v>
      </c>
      <c r="B6" t="s">
        <v>2411</v>
      </c>
      <c r="C6" t="s">
        <v>2044</v>
      </c>
      <c r="D6" t="s">
        <v>1995</v>
      </c>
      <c r="E6" t="s">
        <v>1264</v>
      </c>
      <c r="F6" t="s">
        <v>1263</v>
      </c>
      <c r="G6" t="s">
        <v>2412</v>
      </c>
    </row>
    <row r="7" spans="1:7">
      <c r="A7" t="s">
        <v>2413</v>
      </c>
      <c r="B7" t="s">
        <v>2414</v>
      </c>
      <c r="C7" t="s">
        <v>2044</v>
      </c>
      <c r="D7" t="s">
        <v>2065</v>
      </c>
      <c r="E7" t="s">
        <v>1264</v>
      </c>
      <c r="F7" t="s">
        <v>1263</v>
      </c>
      <c r="G7" t="s">
        <v>2415</v>
      </c>
    </row>
    <row r="8" spans="1:7">
      <c r="A8" t="s">
        <v>2416</v>
      </c>
      <c r="B8" t="s">
        <v>2417</v>
      </c>
      <c r="C8" t="s">
        <v>2044</v>
      </c>
      <c r="D8" t="s">
        <v>2418</v>
      </c>
      <c r="E8" t="s">
        <v>1264</v>
      </c>
      <c r="F8" t="s">
        <v>1263</v>
      </c>
      <c r="G8" t="s">
        <v>2419</v>
      </c>
    </row>
    <row r="9" spans="1:7">
      <c r="A9" t="s">
        <v>2420</v>
      </c>
      <c r="B9" t="s">
        <v>2421</v>
      </c>
      <c r="C9" t="s">
        <v>2044</v>
      </c>
      <c r="D9" t="s">
        <v>2011</v>
      </c>
      <c r="E9" t="s">
        <v>1264</v>
      </c>
      <c r="F9" t="s">
        <v>1263</v>
      </c>
      <c r="G9" t="s">
        <v>2422</v>
      </c>
    </row>
    <row r="10" spans="1:7">
      <c r="A10" t="s">
        <v>2423</v>
      </c>
      <c r="B10" t="s">
        <v>2424</v>
      </c>
      <c r="C10" t="s">
        <v>2425</v>
      </c>
      <c r="D10" t="s">
        <v>2192</v>
      </c>
      <c r="E10" t="s">
        <v>1264</v>
      </c>
      <c r="F10" t="s">
        <v>1263</v>
      </c>
      <c r="G10" t="s">
        <v>2426</v>
      </c>
    </row>
    <row r="11" spans="1:7">
      <c r="A11" t="s">
        <v>2427</v>
      </c>
      <c r="B11" t="s">
        <v>2428</v>
      </c>
      <c r="C11" t="s">
        <v>2044</v>
      </c>
      <c r="D11" t="s">
        <v>2109</v>
      </c>
      <c r="E11" t="s">
        <v>1264</v>
      </c>
      <c r="F11" t="s">
        <v>1263</v>
      </c>
      <c r="G11" t="s">
        <v>2399</v>
      </c>
    </row>
    <row r="12" spans="1:7">
      <c r="A12" t="s">
        <v>2429</v>
      </c>
      <c r="B12" t="s">
        <v>2430</v>
      </c>
      <c r="C12" t="s">
        <v>2044</v>
      </c>
      <c r="D12" t="s">
        <v>1984</v>
      </c>
      <c r="E12" t="s">
        <v>2040</v>
      </c>
      <c r="F12" t="s">
        <v>1263</v>
      </c>
      <c r="G12" t="s">
        <v>2431</v>
      </c>
    </row>
    <row r="13" spans="1:7">
      <c r="A13" t="s">
        <v>2432</v>
      </c>
      <c r="B13" t="s">
        <v>2433</v>
      </c>
      <c r="C13" t="s">
        <v>2434</v>
      </c>
      <c r="D13" t="s">
        <v>1962</v>
      </c>
      <c r="E13" t="s">
        <v>1264</v>
      </c>
      <c r="F13" t="s">
        <v>1263</v>
      </c>
      <c r="G13" t="s">
        <v>2435</v>
      </c>
    </row>
    <row r="14" spans="1:7">
      <c r="A14" t="s">
        <v>2436</v>
      </c>
      <c r="B14" t="s">
        <v>2437</v>
      </c>
      <c r="C14" t="s">
        <v>2434</v>
      </c>
      <c r="D14" t="s">
        <v>2022</v>
      </c>
      <c r="E14" t="s">
        <v>1264</v>
      </c>
      <c r="F14" t="s">
        <v>1263</v>
      </c>
      <c r="G14" t="s">
        <v>2438</v>
      </c>
    </row>
    <row r="15" spans="1:7">
      <c r="A15" t="s">
        <v>2439</v>
      </c>
      <c r="B15" t="s">
        <v>2440</v>
      </c>
      <c r="C15" t="s">
        <v>2026</v>
      </c>
      <c r="D15" t="s">
        <v>1991</v>
      </c>
      <c r="E15" t="s">
        <v>1264</v>
      </c>
      <c r="F15" t="s">
        <v>1263</v>
      </c>
      <c r="G15" t="s">
        <v>2441</v>
      </c>
    </row>
    <row r="16" spans="1:7">
      <c r="A16" t="s">
        <v>2442</v>
      </c>
      <c r="B16" t="s">
        <v>2443</v>
      </c>
      <c r="C16" t="s">
        <v>2205</v>
      </c>
      <c r="D16" t="s">
        <v>2267</v>
      </c>
      <c r="E16" t="s">
        <v>1263</v>
      </c>
      <c r="F16" t="s">
        <v>1263</v>
      </c>
      <c r="G16" t="s">
        <v>2444</v>
      </c>
    </row>
    <row r="17" spans="1:7">
      <c r="A17" t="s">
        <v>2445</v>
      </c>
      <c r="B17" t="s">
        <v>2446</v>
      </c>
      <c r="C17" t="s">
        <v>2205</v>
      </c>
      <c r="D17" t="s">
        <v>1948</v>
      </c>
      <c r="E17" t="s">
        <v>1263</v>
      </c>
      <c r="F17" t="s">
        <v>1263</v>
      </c>
      <c r="G17" t="s">
        <v>2447</v>
      </c>
    </row>
    <row r="18" spans="1:7">
      <c r="A18" t="s">
        <v>2448</v>
      </c>
      <c r="B18" t="s">
        <v>2449</v>
      </c>
      <c r="C18" t="s">
        <v>2205</v>
      </c>
      <c r="D18" t="s">
        <v>1948</v>
      </c>
      <c r="E18" t="s">
        <v>1263</v>
      </c>
      <c r="F18" t="s">
        <v>1263</v>
      </c>
      <c r="G18" t="s">
        <v>2450</v>
      </c>
    </row>
    <row r="19" spans="1:7">
      <c r="A19" t="s">
        <v>2451</v>
      </c>
      <c r="B19" t="s">
        <v>2452</v>
      </c>
      <c r="C19" t="s">
        <v>2453</v>
      </c>
      <c r="D19" t="s">
        <v>1948</v>
      </c>
      <c r="E19" t="s">
        <v>1263</v>
      </c>
      <c r="F19" t="s">
        <v>1263</v>
      </c>
      <c r="G19" t="s">
        <v>2454</v>
      </c>
    </row>
    <row r="20" spans="1:7">
      <c r="A20" t="s">
        <v>2455</v>
      </c>
      <c r="B20" t="s">
        <v>2456</v>
      </c>
      <c r="C20" t="s">
        <v>1961</v>
      </c>
      <c r="D20" t="s">
        <v>2457</v>
      </c>
      <c r="E20" t="s">
        <v>1264</v>
      </c>
      <c r="F20" t="s">
        <v>1263</v>
      </c>
      <c r="G20" t="s">
        <v>2458</v>
      </c>
    </row>
    <row r="21" spans="1:7">
      <c r="A21" t="s">
        <v>2459</v>
      </c>
      <c r="B21" t="s">
        <v>2460</v>
      </c>
      <c r="C21" t="s">
        <v>1983</v>
      </c>
      <c r="D21" t="s">
        <v>2461</v>
      </c>
      <c r="E21" t="s">
        <v>1263</v>
      </c>
      <c r="F21" t="s">
        <v>1263</v>
      </c>
      <c r="G21" t="s">
        <v>2462</v>
      </c>
    </row>
    <row r="22" spans="1:7">
      <c r="A22" t="s">
        <v>2463</v>
      </c>
      <c r="B22" t="s">
        <v>2464</v>
      </c>
      <c r="C22" t="s">
        <v>1983</v>
      </c>
      <c r="D22" t="s">
        <v>2461</v>
      </c>
      <c r="E22" t="s">
        <v>1263</v>
      </c>
      <c r="F22" t="s">
        <v>1263</v>
      </c>
      <c r="G22" t="s">
        <v>2465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BD452-8D65-495C-8E3A-2684D9676EB6}">
  <sheetPr>
    <tabColor theme="9" tint="-0.249977111117893"/>
  </sheetPr>
  <dimension ref="D7:D49"/>
  <sheetViews>
    <sheetView topLeftCell="A31" workbookViewId="0">
      <selection activeCell="A59" sqref="A59"/>
    </sheetView>
  </sheetViews>
  <sheetFormatPr defaultRowHeight="14.45"/>
  <cols>
    <col min="1" max="1" width="12.84765625" bestFit="1" customWidth="1"/>
    <col min="2" max="2" width="33.75" customWidth="1"/>
    <col min="6" max="6" width="12.546875" bestFit="1" customWidth="1"/>
    <col min="7" max="7" width="164.546875" bestFit="1" customWidth="1"/>
  </cols>
  <sheetData>
    <row r="7" spans="4:4">
      <c r="D7" t="s">
        <v>1991</v>
      </c>
    </row>
    <row r="8" spans="4:4">
      <c r="D8" t="s">
        <v>1991</v>
      </c>
    </row>
    <row r="9" spans="4:4">
      <c r="D9" t="s">
        <v>1991</v>
      </c>
    </row>
    <row r="10" spans="4:4">
      <c r="D10" t="s">
        <v>1991</v>
      </c>
    </row>
    <row r="11" spans="4:4">
      <c r="D11" t="s">
        <v>1991</v>
      </c>
    </row>
    <row r="12" spans="4:4">
      <c r="D12" t="s">
        <v>1991</v>
      </c>
    </row>
    <row r="20" spans="4:4">
      <c r="D20" t="s">
        <v>2119</v>
      </c>
    </row>
    <row r="21" spans="4:4">
      <c r="D21" t="s">
        <v>1975</v>
      </c>
    </row>
    <row r="22" spans="4:4">
      <c r="D22" t="s">
        <v>2457</v>
      </c>
    </row>
    <row r="23" spans="4:4">
      <c r="D23" t="s">
        <v>1984</v>
      </c>
    </row>
    <row r="27" spans="4:4">
      <c r="D27" t="s">
        <v>2466</v>
      </c>
    </row>
    <row r="29" spans="4:4">
      <c r="D29" t="s">
        <v>2065</v>
      </c>
    </row>
    <row r="32" spans="4:4">
      <c r="D32" t="s">
        <v>1984</v>
      </c>
    </row>
    <row r="37" spans="4:4">
      <c r="D37" t="s">
        <v>2088</v>
      </c>
    </row>
    <row r="41" spans="4:4">
      <c r="D41" t="s">
        <v>2221</v>
      </c>
    </row>
    <row r="42" spans="4:4">
      <c r="D42" t="s">
        <v>2011</v>
      </c>
    </row>
    <row r="43" spans="4:4">
      <c r="D43" t="s">
        <v>1995</v>
      </c>
    </row>
    <row r="46" spans="4:4">
      <c r="D46" t="s">
        <v>1995</v>
      </c>
    </row>
    <row r="48" spans="4:4">
      <c r="D48" t="s">
        <v>1995</v>
      </c>
    </row>
    <row r="49" spans="4:4">
      <c r="D49" t="s">
        <v>2007</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DAD2B-9502-45FA-B925-C07A642B9510}">
  <sheetPr>
    <tabColor theme="7" tint="0.39997558519241921"/>
  </sheetPr>
  <dimension ref="A1:G7"/>
  <sheetViews>
    <sheetView workbookViewId="0">
      <selection activeCell="A8" sqref="A8"/>
    </sheetView>
  </sheetViews>
  <sheetFormatPr defaultRowHeight="14.45"/>
  <cols>
    <col min="2" max="2" width="34.25" customWidth="1"/>
    <col min="3" max="3" width="18.1484375" customWidth="1"/>
    <col min="4" max="4" width="13.1484375" customWidth="1"/>
    <col min="5" max="5" width="19.75" customWidth="1"/>
    <col min="6" max="6" width="36.84765625" customWidth="1"/>
    <col min="7" max="7" width="126.75" customWidth="1"/>
  </cols>
  <sheetData>
    <row r="1" spans="1:7">
      <c r="A1" t="s">
        <v>1938</v>
      </c>
      <c r="B1" t="s">
        <v>1939</v>
      </c>
      <c r="C1" t="s">
        <v>1940</v>
      </c>
      <c r="D1" t="s">
        <v>1941</v>
      </c>
      <c r="E1" t="s">
        <v>1942</v>
      </c>
      <c r="F1" t="s">
        <v>1943</v>
      </c>
      <c r="G1" t="s">
        <v>1944</v>
      </c>
    </row>
    <row r="2" spans="1:7">
      <c r="A2" t="str">
        <f>'[11]Sheep Milk Cheese'!A9</f>
        <v>RIBB009</v>
      </c>
      <c r="B2" t="str">
        <f>'[11]Sheep Milk Cheese'!B9</f>
        <v>Ribblesdale Smoked Ewes Cheese</v>
      </c>
      <c r="C2" t="str">
        <f>'[11]Sheep Milk Cheese'!C9</f>
        <v>North Yorks</v>
      </c>
      <c r="D2" t="s">
        <v>1995</v>
      </c>
      <c r="E2" t="str">
        <f>'[11]Sheep Milk Cheese'!E9</f>
        <v>Y</v>
      </c>
      <c r="F2" t="str">
        <f>'[11]Sheep Milk Cheese'!F9</f>
        <v>N</v>
      </c>
      <c r="G2" t="str">
        <f>'[11]Sheep Milk Cheese'!G9</f>
        <v>gently smoked, giving it subtle caramel smoked flavours, without detracting from the moreish, creamy interior.</v>
      </c>
    </row>
    <row r="4" spans="1:7">
      <c r="D4" t="s">
        <v>2011</v>
      </c>
    </row>
    <row r="5" spans="1:7">
      <c r="D5" t="s">
        <v>2069</v>
      </c>
    </row>
    <row r="6" spans="1:7">
      <c r="D6" t="s">
        <v>2065</v>
      </c>
    </row>
    <row r="7" spans="1:7">
      <c r="D7" t="s">
        <v>1984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ADABE-5D27-4592-82BE-B326BA0F82C1}">
  <sheetPr>
    <tabColor theme="8" tint="-0.499984740745262"/>
  </sheetPr>
  <dimension ref="A5:G24"/>
  <sheetViews>
    <sheetView workbookViewId="0">
      <selection activeCell="E29" sqref="E29"/>
    </sheetView>
  </sheetViews>
  <sheetFormatPr defaultRowHeight="14.45"/>
  <cols>
    <col min="1" max="1" width="12.25" customWidth="1"/>
    <col min="2" max="2" width="21.546875" customWidth="1"/>
    <col min="3" max="3" width="14.75" customWidth="1"/>
    <col min="4" max="4" width="11.1484375" customWidth="1"/>
    <col min="5" max="5" width="16.75" customWidth="1"/>
    <col min="6" max="6" width="17.1484375" customWidth="1"/>
    <col min="7" max="7" width="229.25" bestFit="1" customWidth="1"/>
  </cols>
  <sheetData>
    <row r="5" spans="4:4">
      <c r="D5" t="s">
        <v>2049</v>
      </c>
    </row>
    <row r="6" spans="4:4">
      <c r="D6" t="s">
        <v>2049</v>
      </c>
    </row>
    <row r="7" spans="4:4">
      <c r="D7" t="s">
        <v>2049</v>
      </c>
    </row>
    <row r="8" spans="4:4">
      <c r="D8" t="s">
        <v>2065</v>
      </c>
    </row>
    <row r="9" spans="4:4">
      <c r="D9" t="s">
        <v>1991</v>
      </c>
    </row>
    <row r="11" spans="4:4">
      <c r="D11" t="s">
        <v>2065</v>
      </c>
    </row>
    <row r="13" spans="4:4">
      <c r="D13" t="s">
        <v>2192</v>
      </c>
    </row>
    <row r="14" spans="4:4">
      <c r="D14" t="s">
        <v>2007</v>
      </c>
    </row>
    <row r="17" spans="1:7">
      <c r="D17" t="s">
        <v>2007</v>
      </c>
    </row>
    <row r="18" spans="1:7">
      <c r="D18" t="s">
        <v>2011</v>
      </c>
    </row>
    <row r="19" spans="1:7">
      <c r="D19" t="s">
        <v>1991</v>
      </c>
    </row>
    <row r="20" spans="1:7">
      <c r="D20" t="s">
        <v>1991</v>
      </c>
    </row>
    <row r="22" spans="1:7">
      <c r="A22" t="s">
        <v>2133</v>
      </c>
      <c r="B22" t="s">
        <v>2134</v>
      </c>
      <c r="C22" t="s">
        <v>2453</v>
      </c>
      <c r="D22" t="s">
        <v>2135</v>
      </c>
      <c r="E22" t="s">
        <v>1264</v>
      </c>
      <c r="F22" t="s">
        <v>1263</v>
      </c>
      <c r="G22" t="s">
        <v>2467</v>
      </c>
    </row>
    <row r="23" spans="1:7">
      <c r="A23" t="s">
        <v>2468</v>
      </c>
      <c r="B23" t="s">
        <v>2469</v>
      </c>
      <c r="C23" t="s">
        <v>2470</v>
      </c>
      <c r="D23" t="s">
        <v>1984</v>
      </c>
      <c r="E23" t="s">
        <v>1264</v>
      </c>
      <c r="F23" t="s">
        <v>1263</v>
      </c>
      <c r="G23" t="s">
        <v>2471</v>
      </c>
    </row>
    <row r="24" spans="1:7">
      <c r="D24" t="s">
        <v>2049</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731DF-6BC1-4FE3-845D-87317056C7C0}">
  <sheetPr>
    <tabColor rgb="FFC00000"/>
  </sheetPr>
  <dimension ref="A1:G110"/>
  <sheetViews>
    <sheetView topLeftCell="A97" workbookViewId="0">
      <selection activeCell="G110" sqref="G110"/>
    </sheetView>
  </sheetViews>
  <sheetFormatPr defaultRowHeight="14.45"/>
  <cols>
    <col min="1" max="1" width="17.1484375" customWidth="1"/>
    <col min="2" max="2" width="35" customWidth="1"/>
    <col min="3" max="3" width="20.84765625" customWidth="1"/>
    <col min="4" max="4" width="12.1484375" customWidth="1"/>
    <col min="5" max="5" width="19.1484375" customWidth="1"/>
    <col min="6" max="6" width="14.25" customWidth="1"/>
    <col min="7" max="7" width="148" customWidth="1"/>
    <col min="8" max="8" width="18.75" customWidth="1"/>
  </cols>
  <sheetData>
    <row r="1" spans="1:7">
      <c r="A1" t="s">
        <v>1938</v>
      </c>
      <c r="B1" t="s">
        <v>1939</v>
      </c>
      <c r="C1" t="s">
        <v>1940</v>
      </c>
      <c r="D1" t="s">
        <v>1941</v>
      </c>
      <c r="E1" t="s">
        <v>1942</v>
      </c>
      <c r="F1" t="s">
        <v>1943</v>
      </c>
      <c r="G1" t="s">
        <v>1944</v>
      </c>
    </row>
    <row r="2" spans="1:7">
      <c r="A2" t="s">
        <v>1945</v>
      </c>
      <c r="B2" t="s">
        <v>1946</v>
      </c>
      <c r="C2" t="s">
        <v>1947</v>
      </c>
      <c r="D2" t="s">
        <v>1948</v>
      </c>
      <c r="E2" t="s">
        <v>1264</v>
      </c>
      <c r="F2" t="s">
        <v>1263</v>
      </c>
      <c r="G2" t="s">
        <v>1949</v>
      </c>
    </row>
    <row r="3" spans="1:7">
      <c r="A3" t="s">
        <v>1950</v>
      </c>
      <c r="B3" t="s">
        <v>1951</v>
      </c>
      <c r="C3" t="s">
        <v>1947</v>
      </c>
      <c r="D3" t="s">
        <v>1952</v>
      </c>
      <c r="E3" t="s">
        <v>1264</v>
      </c>
      <c r="F3" t="s">
        <v>1263</v>
      </c>
      <c r="G3" t="s">
        <v>1953</v>
      </c>
    </row>
    <row r="4" spans="1:7">
      <c r="A4" t="s">
        <v>1954</v>
      </c>
      <c r="B4" t="s">
        <v>1955</v>
      </c>
      <c r="C4" t="s">
        <v>1956</v>
      </c>
      <c r="D4" t="s">
        <v>1957</v>
      </c>
      <c r="E4" t="s">
        <v>1264</v>
      </c>
      <c r="F4" t="s">
        <v>1263</v>
      </c>
      <c r="G4" t="s">
        <v>1958</v>
      </c>
    </row>
    <row r="5" spans="1:7">
      <c r="A5" t="s">
        <v>1959</v>
      </c>
      <c r="B5" t="s">
        <v>1960</v>
      </c>
      <c r="C5" t="s">
        <v>1961</v>
      </c>
      <c r="D5" t="s">
        <v>1962</v>
      </c>
      <c r="E5" t="s">
        <v>1264</v>
      </c>
      <c r="F5" t="s">
        <v>1263</v>
      </c>
      <c r="G5" t="s">
        <v>1963</v>
      </c>
    </row>
    <row r="6" spans="1:7">
      <c r="A6" t="s">
        <v>1964</v>
      </c>
      <c r="B6" t="s">
        <v>1965</v>
      </c>
      <c r="C6" t="s">
        <v>1966</v>
      </c>
      <c r="D6" t="s">
        <v>1967</v>
      </c>
      <c r="E6" t="s">
        <v>1263</v>
      </c>
      <c r="F6" t="s">
        <v>1263</v>
      </c>
      <c r="G6" t="s">
        <v>1968</v>
      </c>
    </row>
    <row r="7" spans="1:7">
      <c r="A7" t="s">
        <v>1969</v>
      </c>
      <c r="B7" t="s">
        <v>1970</v>
      </c>
      <c r="C7" t="s">
        <v>1966</v>
      </c>
      <c r="D7" t="s">
        <v>1971</v>
      </c>
      <c r="E7" t="s">
        <v>1263</v>
      </c>
      <c r="F7" t="s">
        <v>1263</v>
      </c>
      <c r="G7" t="s">
        <v>1972</v>
      </c>
    </row>
    <row r="8" spans="1:7">
      <c r="A8" t="s">
        <v>1973</v>
      </c>
      <c r="B8" t="s">
        <v>1974</v>
      </c>
      <c r="C8" t="s">
        <v>1961</v>
      </c>
      <c r="D8" t="s">
        <v>1975</v>
      </c>
      <c r="E8" t="s">
        <v>1264</v>
      </c>
      <c r="F8" t="s">
        <v>1263</v>
      </c>
      <c r="G8" t="s">
        <v>1976</v>
      </c>
    </row>
    <row r="9" spans="1:7">
      <c r="A9" t="s">
        <v>1977</v>
      </c>
      <c r="B9" t="s">
        <v>1978</v>
      </c>
      <c r="C9" t="s">
        <v>1961</v>
      </c>
      <c r="D9" t="s">
        <v>1979</v>
      </c>
      <c r="E9" t="s">
        <v>1264</v>
      </c>
      <c r="F9" t="s">
        <v>1263</v>
      </c>
      <c r="G9" t="s">
        <v>1980</v>
      </c>
    </row>
    <row r="10" spans="1:7">
      <c r="A10" t="s">
        <v>1981</v>
      </c>
      <c r="B10" t="s">
        <v>1982</v>
      </c>
      <c r="C10" t="s">
        <v>1983</v>
      </c>
      <c r="D10" t="s">
        <v>1984</v>
      </c>
      <c r="E10" t="s">
        <v>1263</v>
      </c>
      <c r="F10" t="s">
        <v>1263</v>
      </c>
      <c r="G10" t="s">
        <v>1985</v>
      </c>
    </row>
    <row r="11" spans="1:7">
      <c r="A11" t="s">
        <v>1986</v>
      </c>
      <c r="B11" t="s">
        <v>1987</v>
      </c>
      <c r="C11" t="s">
        <v>1983</v>
      </c>
      <c r="D11" t="s">
        <v>1984</v>
      </c>
      <c r="E11" t="s">
        <v>1264</v>
      </c>
      <c r="F11" t="s">
        <v>1264</v>
      </c>
      <c r="G11" t="s">
        <v>1988</v>
      </c>
    </row>
    <row r="12" spans="1:7">
      <c r="A12" t="s">
        <v>1989</v>
      </c>
      <c r="B12" t="s">
        <v>1990</v>
      </c>
      <c r="C12" t="s">
        <v>1961</v>
      </c>
      <c r="D12" t="s">
        <v>1991</v>
      </c>
      <c r="E12" t="s">
        <v>1263</v>
      </c>
      <c r="F12" t="s">
        <v>1264</v>
      </c>
      <c r="G12" t="s">
        <v>1992</v>
      </c>
    </row>
    <row r="13" spans="1:7">
      <c r="A13" t="s">
        <v>1993</v>
      </c>
      <c r="B13" t="s">
        <v>1994</v>
      </c>
      <c r="C13" t="s">
        <v>1961</v>
      </c>
      <c r="D13" t="s">
        <v>1995</v>
      </c>
      <c r="E13" t="s">
        <v>1264</v>
      </c>
      <c r="F13" t="s">
        <v>1263</v>
      </c>
      <c r="G13" t="s">
        <v>1996</v>
      </c>
    </row>
    <row r="14" spans="1:7">
      <c r="A14" t="s">
        <v>1997</v>
      </c>
      <c r="B14" t="s">
        <v>1998</v>
      </c>
      <c r="C14" t="s">
        <v>1961</v>
      </c>
      <c r="D14" t="s">
        <v>1999</v>
      </c>
      <c r="E14" t="s">
        <v>1264</v>
      </c>
      <c r="F14" t="s">
        <v>1263</v>
      </c>
      <c r="G14" t="s">
        <v>2000</v>
      </c>
    </row>
    <row r="15" spans="1:7">
      <c r="A15" t="s">
        <v>2001</v>
      </c>
      <c r="B15" t="s">
        <v>2002</v>
      </c>
      <c r="C15" t="s">
        <v>1961</v>
      </c>
      <c r="D15" t="s">
        <v>1995</v>
      </c>
      <c r="E15" t="s">
        <v>1264</v>
      </c>
      <c r="F15" t="s">
        <v>1263</v>
      </c>
      <c r="G15" t="s">
        <v>2003</v>
      </c>
    </row>
    <row r="16" spans="1:7">
      <c r="A16" t="s">
        <v>2004</v>
      </c>
      <c r="B16" t="s">
        <v>2005</v>
      </c>
      <c r="C16" t="s">
        <v>2006</v>
      </c>
      <c r="D16" t="s">
        <v>2007</v>
      </c>
      <c r="E16" t="s">
        <v>1264</v>
      </c>
      <c r="F16" t="s">
        <v>1263</v>
      </c>
      <c r="G16" t="s">
        <v>2008</v>
      </c>
    </row>
    <row r="17" spans="1:7">
      <c r="A17" t="s">
        <v>2009</v>
      </c>
      <c r="B17" t="s">
        <v>2010</v>
      </c>
      <c r="C17" t="s">
        <v>1961</v>
      </c>
      <c r="D17" t="s">
        <v>2011</v>
      </c>
      <c r="E17" t="s">
        <v>1264</v>
      </c>
      <c r="F17" t="s">
        <v>1263</v>
      </c>
      <c r="G17" t="s">
        <v>2012</v>
      </c>
    </row>
    <row r="18" spans="1:7">
      <c r="A18" t="s">
        <v>2013</v>
      </c>
      <c r="B18" t="s">
        <v>2014</v>
      </c>
      <c r="C18" t="s">
        <v>1961</v>
      </c>
      <c r="D18" t="s">
        <v>1995</v>
      </c>
      <c r="E18" t="s">
        <v>1264</v>
      </c>
      <c r="F18" t="s">
        <v>1263</v>
      </c>
      <c r="G18" t="s">
        <v>2015</v>
      </c>
    </row>
    <row r="19" spans="1:7">
      <c r="A19" t="s">
        <v>2016</v>
      </c>
      <c r="B19" t="s">
        <v>2017</v>
      </c>
      <c r="C19" t="s">
        <v>1961</v>
      </c>
      <c r="D19" t="s">
        <v>2018</v>
      </c>
      <c r="E19" t="s">
        <v>1264</v>
      </c>
      <c r="F19" t="s">
        <v>1263</v>
      </c>
      <c r="G19" t="s">
        <v>2019</v>
      </c>
    </row>
    <row r="20" spans="1:7">
      <c r="A20" t="s">
        <v>2020</v>
      </c>
      <c r="B20" t="s">
        <v>2021</v>
      </c>
      <c r="C20" t="s">
        <v>1961</v>
      </c>
      <c r="D20" t="s">
        <v>2022</v>
      </c>
      <c r="E20" t="s">
        <v>1264</v>
      </c>
      <c r="F20" t="s">
        <v>1263</v>
      </c>
      <c r="G20" t="s">
        <v>2023</v>
      </c>
    </row>
    <row r="21" spans="1:7">
      <c r="A21" t="s">
        <v>2024</v>
      </c>
      <c r="B21" t="s">
        <v>2025</v>
      </c>
      <c r="C21" t="s">
        <v>2026</v>
      </c>
      <c r="D21" t="s">
        <v>1991</v>
      </c>
      <c r="E21" t="s">
        <v>1264</v>
      </c>
      <c r="F21" t="s">
        <v>1263</v>
      </c>
      <c r="G21" t="s">
        <v>2027</v>
      </c>
    </row>
    <row r="22" spans="1:7">
      <c r="A22" t="s">
        <v>2028</v>
      </c>
      <c r="B22" t="s">
        <v>2029</v>
      </c>
      <c r="C22" t="s">
        <v>2026</v>
      </c>
      <c r="D22" t="s">
        <v>2030</v>
      </c>
      <c r="E22" t="s">
        <v>1264</v>
      </c>
      <c r="F22" t="s">
        <v>1263</v>
      </c>
      <c r="G22" t="s">
        <v>2031</v>
      </c>
    </row>
    <row r="23" spans="1:7">
      <c r="A23" t="s">
        <v>2032</v>
      </c>
      <c r="B23" t="s">
        <v>2033</v>
      </c>
      <c r="C23" t="s">
        <v>2026</v>
      </c>
      <c r="D23" t="s">
        <v>1991</v>
      </c>
      <c r="E23" t="s">
        <v>1264</v>
      </c>
      <c r="F23" t="s">
        <v>1263</v>
      </c>
      <c r="G23" t="s">
        <v>2034</v>
      </c>
    </row>
    <row r="24" spans="1:7">
      <c r="A24" t="s">
        <v>2035</v>
      </c>
      <c r="B24" t="s">
        <v>2036</v>
      </c>
      <c r="C24" t="s">
        <v>2026</v>
      </c>
      <c r="D24" t="s">
        <v>1991</v>
      </c>
      <c r="E24" t="s">
        <v>1264</v>
      </c>
      <c r="F24" t="s">
        <v>1263</v>
      </c>
      <c r="G24" t="s">
        <v>2037</v>
      </c>
    </row>
    <row r="25" spans="1:7">
      <c r="A25" t="s">
        <v>2038</v>
      </c>
      <c r="B25" t="s">
        <v>2039</v>
      </c>
      <c r="C25" t="s">
        <v>2026</v>
      </c>
      <c r="D25" t="s">
        <v>1991</v>
      </c>
      <c r="E25" t="s">
        <v>2040</v>
      </c>
      <c r="F25" t="s">
        <v>1263</v>
      </c>
      <c r="G25" t="s">
        <v>2041</v>
      </c>
    </row>
    <row r="26" spans="1:7">
      <c r="A26" t="s">
        <v>2042</v>
      </c>
      <c r="B26" t="s">
        <v>2043</v>
      </c>
      <c r="C26" t="s">
        <v>2044</v>
      </c>
      <c r="D26" t="s">
        <v>2045</v>
      </c>
      <c r="E26" t="s">
        <v>2040</v>
      </c>
      <c r="F26" t="s">
        <v>1263</v>
      </c>
      <c r="G26" t="s">
        <v>2046</v>
      </c>
    </row>
    <row r="27" spans="1:7">
      <c r="A27" t="s">
        <v>2047</v>
      </c>
      <c r="B27" t="s">
        <v>2048</v>
      </c>
      <c r="C27" t="s">
        <v>2044</v>
      </c>
      <c r="D27" t="s">
        <v>2049</v>
      </c>
      <c r="E27" t="s">
        <v>1264</v>
      </c>
      <c r="F27" t="s">
        <v>1263</v>
      </c>
      <c r="G27" t="s">
        <v>2050</v>
      </c>
    </row>
    <row r="28" spans="1:7">
      <c r="A28" t="s">
        <v>2051</v>
      </c>
      <c r="B28" t="s">
        <v>2052</v>
      </c>
      <c r="C28" t="s">
        <v>2044</v>
      </c>
      <c r="D28" t="s">
        <v>2049</v>
      </c>
      <c r="E28" t="s">
        <v>1264</v>
      </c>
      <c r="F28" t="s">
        <v>1263</v>
      </c>
      <c r="G28" t="s">
        <v>2053</v>
      </c>
    </row>
    <row r="29" spans="1:7">
      <c r="A29" t="s">
        <v>2054</v>
      </c>
      <c r="B29" t="s">
        <v>2055</v>
      </c>
      <c r="C29" t="s">
        <v>2044</v>
      </c>
      <c r="D29" t="s">
        <v>1975</v>
      </c>
      <c r="E29" t="s">
        <v>1264</v>
      </c>
      <c r="F29" t="s">
        <v>1263</v>
      </c>
      <c r="G29" t="s">
        <v>2056</v>
      </c>
    </row>
    <row r="30" spans="1:7">
      <c r="A30" t="s">
        <v>2057</v>
      </c>
      <c r="B30" t="s">
        <v>2058</v>
      </c>
      <c r="C30" t="s">
        <v>2044</v>
      </c>
      <c r="D30" t="s">
        <v>1971</v>
      </c>
      <c r="E30" t="s">
        <v>1264</v>
      </c>
      <c r="F30" t="s">
        <v>1263</v>
      </c>
      <c r="G30" t="s">
        <v>2059</v>
      </c>
    </row>
    <row r="31" spans="1:7">
      <c r="A31" t="s">
        <v>2060</v>
      </c>
      <c r="B31" t="s">
        <v>2061</v>
      </c>
      <c r="C31" t="s">
        <v>2044</v>
      </c>
      <c r="D31" t="s">
        <v>1971</v>
      </c>
      <c r="E31" t="s">
        <v>2040</v>
      </c>
      <c r="F31" t="s">
        <v>1263</v>
      </c>
      <c r="G31" t="s">
        <v>2062</v>
      </c>
    </row>
    <row r="32" spans="1:7">
      <c r="A32" t="s">
        <v>2063</v>
      </c>
      <c r="B32" t="s">
        <v>2064</v>
      </c>
      <c r="C32" t="s">
        <v>2044</v>
      </c>
      <c r="D32" t="s">
        <v>2065</v>
      </c>
      <c r="E32" t="s">
        <v>1264</v>
      </c>
      <c r="F32" t="s">
        <v>1263</v>
      </c>
      <c r="G32" t="s">
        <v>2066</v>
      </c>
    </row>
    <row r="33" spans="1:7">
      <c r="A33" t="s">
        <v>2067</v>
      </c>
      <c r="B33" t="s">
        <v>2068</v>
      </c>
      <c r="C33" t="s">
        <v>2044</v>
      </c>
      <c r="D33" t="s">
        <v>2069</v>
      </c>
      <c r="E33" t="s">
        <v>1264</v>
      </c>
      <c r="F33" t="s">
        <v>1263</v>
      </c>
      <c r="G33" t="s">
        <v>2070</v>
      </c>
    </row>
    <row r="34" spans="1:7">
      <c r="A34" t="s">
        <v>2071</v>
      </c>
      <c r="B34" t="s">
        <v>2072</v>
      </c>
      <c r="C34" t="s">
        <v>2044</v>
      </c>
      <c r="D34" t="s">
        <v>2069</v>
      </c>
      <c r="E34" t="s">
        <v>1264</v>
      </c>
      <c r="F34" t="s">
        <v>1263</v>
      </c>
      <c r="G34" t="s">
        <v>2073</v>
      </c>
    </row>
    <row r="35" spans="1:7">
      <c r="A35" t="s">
        <v>2074</v>
      </c>
      <c r="B35" t="s">
        <v>2075</v>
      </c>
      <c r="C35" t="s">
        <v>2044</v>
      </c>
      <c r="D35" t="s">
        <v>2069</v>
      </c>
      <c r="E35" t="s">
        <v>1264</v>
      </c>
      <c r="F35" t="s">
        <v>1263</v>
      </c>
      <c r="G35" t="s">
        <v>2076</v>
      </c>
    </row>
    <row r="36" spans="1:7">
      <c r="A36" t="s">
        <v>2077</v>
      </c>
      <c r="B36" t="s">
        <v>2078</v>
      </c>
      <c r="C36" t="s">
        <v>2044</v>
      </c>
      <c r="D36" t="s">
        <v>1991</v>
      </c>
      <c r="E36" t="s">
        <v>2040</v>
      </c>
      <c r="F36" t="s">
        <v>1263</v>
      </c>
      <c r="G36" t="s">
        <v>2079</v>
      </c>
    </row>
    <row r="37" spans="1:7">
      <c r="A37" t="s">
        <v>2080</v>
      </c>
      <c r="B37" t="s">
        <v>2081</v>
      </c>
      <c r="C37" t="s">
        <v>2044</v>
      </c>
      <c r="D37" t="s">
        <v>1991</v>
      </c>
      <c r="E37" t="s">
        <v>1264</v>
      </c>
      <c r="F37" t="s">
        <v>1263</v>
      </c>
      <c r="G37" t="s">
        <v>2082</v>
      </c>
    </row>
    <row r="38" spans="1:7">
      <c r="A38" t="s">
        <v>2083</v>
      </c>
      <c r="B38" t="s">
        <v>2084</v>
      </c>
      <c r="C38" t="s">
        <v>2044</v>
      </c>
      <c r="D38" t="s">
        <v>2065</v>
      </c>
      <c r="E38" t="s">
        <v>2040</v>
      </c>
      <c r="F38" t="s">
        <v>1263</v>
      </c>
      <c r="G38" t="s">
        <v>2085</v>
      </c>
    </row>
    <row r="39" spans="1:7">
      <c r="A39" t="s">
        <v>2086</v>
      </c>
      <c r="B39" t="s">
        <v>2087</v>
      </c>
      <c r="C39" t="s">
        <v>2044</v>
      </c>
      <c r="D39" t="s">
        <v>2088</v>
      </c>
      <c r="E39" t="s">
        <v>1264</v>
      </c>
      <c r="F39" t="s">
        <v>1263</v>
      </c>
      <c r="G39" t="s">
        <v>2089</v>
      </c>
    </row>
    <row r="40" spans="1:7">
      <c r="A40" t="s">
        <v>2090</v>
      </c>
      <c r="B40" t="s">
        <v>2091</v>
      </c>
      <c r="C40" t="s">
        <v>2044</v>
      </c>
      <c r="D40" t="s">
        <v>1971</v>
      </c>
      <c r="E40" t="s">
        <v>1264</v>
      </c>
      <c r="F40" t="s">
        <v>1263</v>
      </c>
      <c r="G40" t="s">
        <v>2092</v>
      </c>
    </row>
    <row r="41" spans="1:7">
      <c r="A41" t="s">
        <v>2093</v>
      </c>
      <c r="B41" t="s">
        <v>2094</v>
      </c>
      <c r="C41" t="s">
        <v>2044</v>
      </c>
      <c r="D41" t="s">
        <v>1991</v>
      </c>
      <c r="E41" t="s">
        <v>1264</v>
      </c>
      <c r="F41" t="s">
        <v>1263</v>
      </c>
      <c r="G41" t="s">
        <v>2095</v>
      </c>
    </row>
    <row r="42" spans="1:7">
      <c r="A42" t="s">
        <v>2096</v>
      </c>
      <c r="B42" t="s">
        <v>2097</v>
      </c>
      <c r="C42" t="s">
        <v>2044</v>
      </c>
      <c r="D42" t="s">
        <v>1991</v>
      </c>
      <c r="E42" t="s">
        <v>1264</v>
      </c>
      <c r="F42" t="s">
        <v>1263</v>
      </c>
      <c r="G42" t="s">
        <v>2098</v>
      </c>
    </row>
    <row r="43" spans="1:7">
      <c r="A43" t="s">
        <v>2099</v>
      </c>
      <c r="B43" t="s">
        <v>2100</v>
      </c>
      <c r="C43" t="s">
        <v>2044</v>
      </c>
      <c r="D43" t="s">
        <v>1971</v>
      </c>
      <c r="E43" t="s">
        <v>1264</v>
      </c>
      <c r="F43" t="s">
        <v>1263</v>
      </c>
      <c r="G43" t="s">
        <v>2101</v>
      </c>
    </row>
    <row r="44" spans="1:7">
      <c r="A44" t="s">
        <v>2102</v>
      </c>
      <c r="B44" t="s">
        <v>2103</v>
      </c>
      <c r="C44" t="s">
        <v>2044</v>
      </c>
      <c r="D44" t="s">
        <v>2104</v>
      </c>
      <c r="E44" t="s">
        <v>1264</v>
      </c>
      <c r="F44" t="s">
        <v>1263</v>
      </c>
      <c r="G44" t="s">
        <v>2105</v>
      </c>
    </row>
    <row r="45" spans="1:7">
      <c r="A45" t="s">
        <v>2106</v>
      </c>
      <c r="B45" t="s">
        <v>2107</v>
      </c>
      <c r="C45" t="s">
        <v>2108</v>
      </c>
      <c r="D45" t="s">
        <v>2109</v>
      </c>
      <c r="E45" t="s">
        <v>1264</v>
      </c>
      <c r="F45" t="s">
        <v>1263</v>
      </c>
      <c r="G45" t="s">
        <v>2110</v>
      </c>
    </row>
    <row r="46" spans="1:7">
      <c r="A46" t="s">
        <v>2111</v>
      </c>
      <c r="B46" t="s">
        <v>2112</v>
      </c>
      <c r="C46" t="s">
        <v>2113</v>
      </c>
      <c r="D46" t="s">
        <v>2114</v>
      </c>
      <c r="E46" t="s">
        <v>1264</v>
      </c>
      <c r="F46" t="s">
        <v>1263</v>
      </c>
      <c r="G46" t="s">
        <v>2115</v>
      </c>
    </row>
    <row r="47" spans="1:7">
      <c r="A47" t="s">
        <v>2116</v>
      </c>
      <c r="B47" t="s">
        <v>2117</v>
      </c>
      <c r="C47" t="s">
        <v>2118</v>
      </c>
      <c r="D47" t="s">
        <v>2119</v>
      </c>
      <c r="E47" t="s">
        <v>1264</v>
      </c>
      <c r="F47" t="s">
        <v>1264</v>
      </c>
      <c r="G47" t="s">
        <v>2120</v>
      </c>
    </row>
    <row r="48" spans="1:7">
      <c r="A48" t="s">
        <v>2121</v>
      </c>
      <c r="B48" t="s">
        <v>2122</v>
      </c>
      <c r="C48" t="s">
        <v>2118</v>
      </c>
      <c r="D48" t="s">
        <v>1975</v>
      </c>
      <c r="E48" t="s">
        <v>1264</v>
      </c>
      <c r="F48" t="s">
        <v>1264</v>
      </c>
      <c r="G48" t="s">
        <v>2120</v>
      </c>
    </row>
    <row r="49" spans="1:7">
      <c r="A49" t="s">
        <v>2123</v>
      </c>
      <c r="B49" t="s">
        <v>2124</v>
      </c>
      <c r="C49" t="s">
        <v>2118</v>
      </c>
      <c r="D49" t="s">
        <v>1975</v>
      </c>
      <c r="E49" t="s">
        <v>1264</v>
      </c>
      <c r="F49" t="s">
        <v>1263</v>
      </c>
      <c r="G49" t="s">
        <v>2125</v>
      </c>
    </row>
    <row r="50" spans="1:7">
      <c r="A50" t="s">
        <v>2126</v>
      </c>
      <c r="B50" t="s">
        <v>2127</v>
      </c>
      <c r="C50" t="s">
        <v>2128</v>
      </c>
      <c r="D50" t="s">
        <v>1984</v>
      </c>
      <c r="E50" t="s">
        <v>1264</v>
      </c>
      <c r="F50" t="s">
        <v>1263</v>
      </c>
      <c r="G50" t="s">
        <v>2129</v>
      </c>
    </row>
    <row r="51" spans="1:7">
      <c r="A51" t="s">
        <v>2130</v>
      </c>
      <c r="B51" t="s">
        <v>2131</v>
      </c>
      <c r="C51" t="s">
        <v>2118</v>
      </c>
      <c r="D51" t="s">
        <v>1948</v>
      </c>
      <c r="E51" t="s">
        <v>1264</v>
      </c>
      <c r="F51" t="s">
        <v>1263</v>
      </c>
      <c r="G51" t="s">
        <v>2132</v>
      </c>
    </row>
    <row r="52" spans="1:7">
      <c r="A52" t="s">
        <v>2133</v>
      </c>
      <c r="B52" t="s">
        <v>2134</v>
      </c>
      <c r="C52" t="s">
        <v>2118</v>
      </c>
      <c r="D52" t="s">
        <v>2135</v>
      </c>
      <c r="E52" t="s">
        <v>1264</v>
      </c>
      <c r="F52" t="s">
        <v>1263</v>
      </c>
      <c r="G52" t="s">
        <v>2136</v>
      </c>
    </row>
    <row r="53" spans="1:7">
      <c r="A53" t="s">
        <v>2137</v>
      </c>
      <c r="B53" t="s">
        <v>2138</v>
      </c>
      <c r="C53" t="s">
        <v>2139</v>
      </c>
      <c r="D53" t="s">
        <v>2109</v>
      </c>
      <c r="E53" t="s">
        <v>1263</v>
      </c>
      <c r="F53" t="s">
        <v>1263</v>
      </c>
      <c r="G53" t="s">
        <v>2140</v>
      </c>
    </row>
    <row r="54" spans="1:7">
      <c r="A54" t="s">
        <v>2141</v>
      </c>
      <c r="B54" t="s">
        <v>2142</v>
      </c>
      <c r="C54" t="s">
        <v>2143</v>
      </c>
      <c r="D54" t="s">
        <v>2144</v>
      </c>
      <c r="E54" t="s">
        <v>1263</v>
      </c>
      <c r="F54" t="s">
        <v>1263</v>
      </c>
      <c r="G54" t="s">
        <v>2145</v>
      </c>
    </row>
    <row r="55" spans="1:7">
      <c r="A55" t="s">
        <v>2146</v>
      </c>
      <c r="B55" t="s">
        <v>2147</v>
      </c>
      <c r="C55" t="s">
        <v>2143</v>
      </c>
      <c r="D55" t="s">
        <v>2007</v>
      </c>
      <c r="E55" t="s">
        <v>1263</v>
      </c>
      <c r="F55" t="s">
        <v>1264</v>
      </c>
      <c r="G55" t="s">
        <v>2148</v>
      </c>
    </row>
    <row r="56" spans="1:7">
      <c r="A56" t="s">
        <v>2149</v>
      </c>
      <c r="B56" t="s">
        <v>2150</v>
      </c>
      <c r="C56" t="s">
        <v>2026</v>
      </c>
      <c r="D56" t="s">
        <v>2011</v>
      </c>
      <c r="E56" t="s">
        <v>1263</v>
      </c>
      <c r="F56" t="s">
        <v>1264</v>
      </c>
      <c r="G56" t="s">
        <v>2151</v>
      </c>
    </row>
    <row r="57" spans="1:7">
      <c r="A57" t="s">
        <v>2152</v>
      </c>
      <c r="B57" t="s">
        <v>2153</v>
      </c>
      <c r="C57" t="s">
        <v>2143</v>
      </c>
      <c r="D57" t="s">
        <v>2065</v>
      </c>
      <c r="E57" t="s">
        <v>1263</v>
      </c>
      <c r="F57" t="s">
        <v>1263</v>
      </c>
      <c r="G57" t="s">
        <v>2154</v>
      </c>
    </row>
    <row r="58" spans="1:7">
      <c r="A58" t="s">
        <v>2155</v>
      </c>
      <c r="B58" t="s">
        <v>2156</v>
      </c>
      <c r="C58" t="s">
        <v>2143</v>
      </c>
      <c r="D58" t="s">
        <v>2065</v>
      </c>
      <c r="E58" t="s">
        <v>1263</v>
      </c>
      <c r="F58" t="s">
        <v>1263</v>
      </c>
      <c r="G58" t="s">
        <v>2157</v>
      </c>
    </row>
    <row r="59" spans="1:7">
      <c r="A59" t="s">
        <v>2158</v>
      </c>
      <c r="B59" t="s">
        <v>2159</v>
      </c>
      <c r="C59" t="s">
        <v>2143</v>
      </c>
      <c r="D59" t="s">
        <v>2065</v>
      </c>
      <c r="E59" t="s">
        <v>1263</v>
      </c>
      <c r="F59" t="s">
        <v>1263</v>
      </c>
      <c r="G59" t="s">
        <v>2160</v>
      </c>
    </row>
    <row r="60" spans="1:7">
      <c r="A60" t="s">
        <v>2161</v>
      </c>
      <c r="B60" t="s">
        <v>2162</v>
      </c>
      <c r="C60" t="s">
        <v>2143</v>
      </c>
      <c r="D60" t="s">
        <v>1984</v>
      </c>
      <c r="E60" t="s">
        <v>1263</v>
      </c>
      <c r="F60" t="s">
        <v>1263</v>
      </c>
      <c r="G60" t="s">
        <v>2163</v>
      </c>
    </row>
    <row r="61" spans="1:7">
      <c r="A61" t="s">
        <v>2164</v>
      </c>
      <c r="B61" t="s">
        <v>2165</v>
      </c>
      <c r="C61" t="s">
        <v>2166</v>
      </c>
      <c r="D61" t="s">
        <v>2167</v>
      </c>
      <c r="E61" t="s">
        <v>1263</v>
      </c>
      <c r="F61" t="s">
        <v>1263</v>
      </c>
      <c r="G61" t="s">
        <v>2168</v>
      </c>
    </row>
    <row r="62" spans="1:7">
      <c r="A62" t="s">
        <v>2169</v>
      </c>
      <c r="B62" t="s">
        <v>2170</v>
      </c>
      <c r="C62" t="s">
        <v>2166</v>
      </c>
      <c r="D62" t="s">
        <v>2171</v>
      </c>
      <c r="E62" t="s">
        <v>1263</v>
      </c>
      <c r="F62" t="s">
        <v>1263</v>
      </c>
      <c r="G62" t="s">
        <v>2168</v>
      </c>
    </row>
    <row r="63" spans="1:7">
      <c r="A63" t="s">
        <v>2172</v>
      </c>
      <c r="B63" t="s">
        <v>2173</v>
      </c>
      <c r="C63" t="s">
        <v>1983</v>
      </c>
      <c r="D63" t="s">
        <v>2007</v>
      </c>
      <c r="E63" t="s">
        <v>1263</v>
      </c>
      <c r="F63" t="s">
        <v>1263</v>
      </c>
      <c r="G63" t="s">
        <v>2174</v>
      </c>
    </row>
    <row r="64" spans="1:7">
      <c r="A64" t="s">
        <v>2175</v>
      </c>
      <c r="B64" t="s">
        <v>2176</v>
      </c>
      <c r="C64" t="s">
        <v>1983</v>
      </c>
      <c r="D64" t="s">
        <v>2007</v>
      </c>
      <c r="E64" t="s">
        <v>1263</v>
      </c>
      <c r="F64" t="s">
        <v>1263</v>
      </c>
      <c r="G64" t="s">
        <v>2177</v>
      </c>
    </row>
    <row r="65" spans="1:7">
      <c r="A65" t="s">
        <v>2178</v>
      </c>
      <c r="B65" t="s">
        <v>2179</v>
      </c>
      <c r="C65" t="s">
        <v>2180</v>
      </c>
      <c r="D65" t="s">
        <v>2181</v>
      </c>
      <c r="E65" t="s">
        <v>1263</v>
      </c>
      <c r="F65" t="s">
        <v>1263</v>
      </c>
      <c r="G65" t="s">
        <v>2182</v>
      </c>
    </row>
    <row r="66" spans="1:7">
      <c r="A66" t="s">
        <v>2183</v>
      </c>
      <c r="B66" t="s">
        <v>2184</v>
      </c>
      <c r="C66" t="s">
        <v>2180</v>
      </c>
      <c r="D66" t="s">
        <v>2185</v>
      </c>
      <c r="E66" t="s">
        <v>1263</v>
      </c>
      <c r="F66" t="s">
        <v>1263</v>
      </c>
      <c r="G66" t="s">
        <v>2182</v>
      </c>
    </row>
    <row r="67" spans="1:7">
      <c r="A67" t="s">
        <v>2186</v>
      </c>
      <c r="B67" t="s">
        <v>2187</v>
      </c>
      <c r="C67" t="s">
        <v>2188</v>
      </c>
      <c r="D67" t="s">
        <v>2007</v>
      </c>
      <c r="E67" t="s">
        <v>1264</v>
      </c>
      <c r="F67" t="s">
        <v>1263</v>
      </c>
      <c r="G67" t="s">
        <v>2189</v>
      </c>
    </row>
    <row r="68" spans="1:7">
      <c r="A68" t="s">
        <v>2190</v>
      </c>
      <c r="B68" t="s">
        <v>2191</v>
      </c>
      <c r="C68" t="s">
        <v>2166</v>
      </c>
      <c r="D68" t="s">
        <v>2192</v>
      </c>
      <c r="E68" t="s">
        <v>2040</v>
      </c>
      <c r="F68" t="s">
        <v>1263</v>
      </c>
      <c r="G68" t="s">
        <v>2193</v>
      </c>
    </row>
    <row r="69" spans="1:7">
      <c r="A69" t="s">
        <v>2194</v>
      </c>
      <c r="B69" t="s">
        <v>2195</v>
      </c>
      <c r="C69" t="s">
        <v>2166</v>
      </c>
      <c r="D69" t="s">
        <v>1984</v>
      </c>
      <c r="E69" t="s">
        <v>1264</v>
      </c>
      <c r="F69" t="s">
        <v>1263</v>
      </c>
      <c r="G69" t="s">
        <v>2196</v>
      </c>
    </row>
    <row r="70" spans="1:7">
      <c r="A70" t="s">
        <v>2197</v>
      </c>
      <c r="B70" t="s">
        <v>2198</v>
      </c>
      <c r="C70" t="s">
        <v>2166</v>
      </c>
      <c r="D70" t="s">
        <v>2007</v>
      </c>
      <c r="E70" t="s">
        <v>1264</v>
      </c>
      <c r="F70" t="s">
        <v>1263</v>
      </c>
      <c r="G70" t="s">
        <v>2199</v>
      </c>
    </row>
    <row r="71" spans="1:7">
      <c r="A71" t="s">
        <v>2042</v>
      </c>
      <c r="B71" t="s">
        <v>2043</v>
      </c>
      <c r="C71" t="s">
        <v>2044</v>
      </c>
      <c r="D71" t="s">
        <v>2049</v>
      </c>
      <c r="E71" t="s">
        <v>1264</v>
      </c>
      <c r="F71" t="s">
        <v>1263</v>
      </c>
      <c r="G71" t="s">
        <v>2200</v>
      </c>
    </row>
    <row r="72" spans="1:7">
      <c r="A72" t="s">
        <v>2201</v>
      </c>
      <c r="B72" t="s">
        <v>2052</v>
      </c>
      <c r="C72" t="s">
        <v>2044</v>
      </c>
      <c r="D72" t="s">
        <v>2049</v>
      </c>
      <c r="E72" t="s">
        <v>1264</v>
      </c>
      <c r="F72" t="s">
        <v>1263</v>
      </c>
      <c r="G72" t="s">
        <v>2202</v>
      </c>
    </row>
    <row r="73" spans="1:7">
      <c r="A73" t="s">
        <v>2203</v>
      </c>
      <c r="B73" t="s">
        <v>2204</v>
      </c>
      <c r="C73" t="s">
        <v>2205</v>
      </c>
      <c r="D73" t="s">
        <v>2206</v>
      </c>
      <c r="E73" t="s">
        <v>1263</v>
      </c>
      <c r="F73" t="s">
        <v>1264</v>
      </c>
      <c r="G73" t="s">
        <v>2207</v>
      </c>
    </row>
    <row r="74" spans="1:7">
      <c r="A74" t="s">
        <v>2208</v>
      </c>
      <c r="B74" t="s">
        <v>2209</v>
      </c>
      <c r="C74" t="s">
        <v>2205</v>
      </c>
      <c r="D74" t="s">
        <v>1948</v>
      </c>
      <c r="E74" t="s">
        <v>1263</v>
      </c>
      <c r="F74" t="s">
        <v>1264</v>
      </c>
      <c r="G74" t="s">
        <v>2210</v>
      </c>
    </row>
    <row r="75" spans="1:7">
      <c r="A75" t="s">
        <v>2211</v>
      </c>
      <c r="B75" t="s">
        <v>2212</v>
      </c>
      <c r="C75" t="s">
        <v>2205</v>
      </c>
      <c r="D75" t="s">
        <v>2213</v>
      </c>
      <c r="E75" t="s">
        <v>1263</v>
      </c>
      <c r="F75" t="s">
        <v>1263</v>
      </c>
      <c r="G75" t="s">
        <v>2214</v>
      </c>
    </row>
    <row r="76" spans="1:7">
      <c r="A76" t="s">
        <v>2215</v>
      </c>
      <c r="B76" t="s">
        <v>2216</v>
      </c>
      <c r="C76" t="s">
        <v>2205</v>
      </c>
      <c r="D76" t="s">
        <v>2217</v>
      </c>
      <c r="E76" t="s">
        <v>1263</v>
      </c>
      <c r="F76" t="s">
        <v>1263</v>
      </c>
      <c r="G76" t="s">
        <v>2218</v>
      </c>
    </row>
    <row r="77" spans="1:7">
      <c r="A77" t="s">
        <v>2219</v>
      </c>
      <c r="B77" t="s">
        <v>2220</v>
      </c>
      <c r="C77" t="s">
        <v>2205</v>
      </c>
      <c r="D77" t="s">
        <v>2221</v>
      </c>
      <c r="E77" t="s">
        <v>1264</v>
      </c>
      <c r="F77" t="s">
        <v>1263</v>
      </c>
      <c r="G77" t="s">
        <v>2222</v>
      </c>
    </row>
    <row r="78" spans="1:7">
      <c r="A78" t="s">
        <v>2223</v>
      </c>
      <c r="B78" t="s">
        <v>2224</v>
      </c>
      <c r="C78" t="s">
        <v>2205</v>
      </c>
      <c r="D78" t="s">
        <v>1984</v>
      </c>
      <c r="E78" t="s">
        <v>1263</v>
      </c>
      <c r="F78" t="s">
        <v>1263</v>
      </c>
      <c r="G78" t="s">
        <v>2225</v>
      </c>
    </row>
    <row r="79" spans="1:7">
      <c r="A79" t="s">
        <v>2226</v>
      </c>
      <c r="B79" t="s">
        <v>2227</v>
      </c>
      <c r="C79" t="s">
        <v>2228</v>
      </c>
      <c r="D79" t="s">
        <v>2229</v>
      </c>
      <c r="E79" t="s">
        <v>1264</v>
      </c>
      <c r="F79" t="s">
        <v>1263</v>
      </c>
      <c r="G79" t="s">
        <v>2230</v>
      </c>
    </row>
    <row r="80" spans="1:7">
      <c r="A80" t="s">
        <v>2231</v>
      </c>
      <c r="B80" t="s">
        <v>2232</v>
      </c>
      <c r="C80" t="s">
        <v>2233</v>
      </c>
      <c r="D80" t="s">
        <v>1984</v>
      </c>
      <c r="E80" t="s">
        <v>1263</v>
      </c>
      <c r="F80" t="s">
        <v>1263</v>
      </c>
      <c r="G80" t="s">
        <v>2234</v>
      </c>
    </row>
    <row r="81" spans="1:7">
      <c r="A81" t="s">
        <v>2235</v>
      </c>
      <c r="B81" t="s">
        <v>2236</v>
      </c>
      <c r="C81" t="s">
        <v>2205</v>
      </c>
      <c r="D81" t="s">
        <v>2185</v>
      </c>
      <c r="E81" t="s">
        <v>1264</v>
      </c>
      <c r="F81" t="s">
        <v>1264</v>
      </c>
      <c r="G81" t="s">
        <v>2237</v>
      </c>
    </row>
    <row r="82" spans="1:7">
      <c r="A82" t="s">
        <v>2238</v>
      </c>
      <c r="B82" t="s">
        <v>2239</v>
      </c>
      <c r="C82" t="s">
        <v>2205</v>
      </c>
      <c r="D82" t="s">
        <v>2119</v>
      </c>
      <c r="E82" t="s">
        <v>1263</v>
      </c>
      <c r="F82" t="s">
        <v>1263</v>
      </c>
      <c r="G82" t="s">
        <v>2240</v>
      </c>
    </row>
    <row r="83" spans="1:7">
      <c r="A83" t="s">
        <v>2241</v>
      </c>
      <c r="B83" t="s">
        <v>2242</v>
      </c>
      <c r="C83" t="s">
        <v>2205</v>
      </c>
      <c r="D83" t="s">
        <v>2011</v>
      </c>
      <c r="E83" t="s">
        <v>1263</v>
      </c>
      <c r="F83" t="s">
        <v>1264</v>
      </c>
      <c r="G83" t="s">
        <v>2243</v>
      </c>
    </row>
    <row r="84" spans="1:7">
      <c r="A84" t="s">
        <v>2244</v>
      </c>
      <c r="B84" t="s">
        <v>2245</v>
      </c>
      <c r="C84" t="s">
        <v>2205</v>
      </c>
      <c r="D84" t="s">
        <v>2246</v>
      </c>
      <c r="E84" t="s">
        <v>1263</v>
      </c>
      <c r="F84" t="s">
        <v>1263</v>
      </c>
      <c r="G84" t="s">
        <v>2247</v>
      </c>
    </row>
    <row r="85" spans="1:7">
      <c r="A85" t="s">
        <v>2248</v>
      </c>
      <c r="B85" t="s">
        <v>2249</v>
      </c>
      <c r="C85" t="s">
        <v>2250</v>
      </c>
      <c r="D85" t="s">
        <v>2007</v>
      </c>
      <c r="E85" t="s">
        <v>1264</v>
      </c>
      <c r="F85" t="s">
        <v>1263</v>
      </c>
      <c r="G85" t="s">
        <v>2251</v>
      </c>
    </row>
    <row r="86" spans="1:7">
      <c r="A86" t="s">
        <v>2252</v>
      </c>
      <c r="B86" t="s">
        <v>2253</v>
      </c>
      <c r="C86" t="s">
        <v>2205</v>
      </c>
      <c r="D86" t="s">
        <v>1991</v>
      </c>
      <c r="E86" t="s">
        <v>1264</v>
      </c>
      <c r="F86" t="s">
        <v>1263</v>
      </c>
      <c r="G86" t="s">
        <v>2254</v>
      </c>
    </row>
    <row r="87" spans="1:7">
      <c r="A87" t="s">
        <v>2255</v>
      </c>
      <c r="B87" t="s">
        <v>2256</v>
      </c>
      <c r="C87" t="s">
        <v>2205</v>
      </c>
      <c r="D87" t="s">
        <v>1991</v>
      </c>
      <c r="E87" t="s">
        <v>1264</v>
      </c>
      <c r="F87" t="s">
        <v>1263</v>
      </c>
      <c r="G87" t="s">
        <v>2257</v>
      </c>
    </row>
    <row r="88" spans="1:7">
      <c r="A88" t="s">
        <v>2258</v>
      </c>
      <c r="B88" t="s">
        <v>2259</v>
      </c>
      <c r="C88" t="s">
        <v>2205</v>
      </c>
      <c r="D88" t="s">
        <v>2260</v>
      </c>
      <c r="E88" t="s">
        <v>1263</v>
      </c>
      <c r="F88" t="s">
        <v>1263</v>
      </c>
      <c r="G88" t="s">
        <v>2261</v>
      </c>
    </row>
    <row r="89" spans="1:7">
      <c r="A89" t="s">
        <v>2262</v>
      </c>
      <c r="B89" t="s">
        <v>2263</v>
      </c>
      <c r="C89" t="s">
        <v>2205</v>
      </c>
      <c r="D89" t="s">
        <v>2144</v>
      </c>
      <c r="E89" t="s">
        <v>1264</v>
      </c>
      <c r="F89" t="s">
        <v>1263</v>
      </c>
      <c r="G89" t="s">
        <v>2264</v>
      </c>
    </row>
    <row r="90" spans="1:7">
      <c r="A90" t="s">
        <v>2265</v>
      </c>
      <c r="B90" t="s">
        <v>2266</v>
      </c>
      <c r="C90" t="s">
        <v>2205</v>
      </c>
      <c r="D90" t="s">
        <v>2267</v>
      </c>
      <c r="E90" t="s">
        <v>1264</v>
      </c>
      <c r="F90" t="s">
        <v>1263</v>
      </c>
      <c r="G90" t="s">
        <v>2268</v>
      </c>
    </row>
    <row r="91" spans="1:7">
      <c r="A91" t="s">
        <v>2269</v>
      </c>
      <c r="B91" t="s">
        <v>2270</v>
      </c>
      <c r="C91" t="s">
        <v>2205</v>
      </c>
      <c r="D91" t="s">
        <v>2271</v>
      </c>
      <c r="E91" t="s">
        <v>1264</v>
      </c>
      <c r="F91" t="s">
        <v>1263</v>
      </c>
      <c r="G91" t="s">
        <v>2272</v>
      </c>
    </row>
    <row r="92" spans="1:7">
      <c r="A92" t="s">
        <v>2273</v>
      </c>
      <c r="B92" t="s">
        <v>2274</v>
      </c>
      <c r="C92" t="s">
        <v>2205</v>
      </c>
      <c r="D92" t="s">
        <v>1975</v>
      </c>
      <c r="E92" t="s">
        <v>1264</v>
      </c>
      <c r="F92" t="s">
        <v>1264</v>
      </c>
      <c r="G92" t="s">
        <v>2275</v>
      </c>
    </row>
    <row r="93" spans="1:7">
      <c r="A93" t="s">
        <v>2276</v>
      </c>
      <c r="B93" t="s">
        <v>2277</v>
      </c>
      <c r="C93" t="s">
        <v>2205</v>
      </c>
      <c r="D93" t="s">
        <v>2278</v>
      </c>
      <c r="E93" t="s">
        <v>1264</v>
      </c>
      <c r="F93" t="s">
        <v>1264</v>
      </c>
      <c r="G93" t="s">
        <v>2279</v>
      </c>
    </row>
    <row r="94" spans="1:7">
      <c r="A94" t="s">
        <v>2280</v>
      </c>
      <c r="B94" t="s">
        <v>2281</v>
      </c>
      <c r="C94" t="s">
        <v>2205</v>
      </c>
      <c r="D94" t="s">
        <v>1975</v>
      </c>
      <c r="E94" t="s">
        <v>1263</v>
      </c>
      <c r="F94" t="s">
        <v>1264</v>
      </c>
      <c r="G94" t="s">
        <v>2282</v>
      </c>
    </row>
    <row r="95" spans="1:7">
      <c r="A95" t="s">
        <v>2283</v>
      </c>
      <c r="B95" t="s">
        <v>2284</v>
      </c>
      <c r="C95" t="s">
        <v>2285</v>
      </c>
      <c r="D95" t="s">
        <v>2286</v>
      </c>
      <c r="E95" t="s">
        <v>1264</v>
      </c>
      <c r="F95" t="s">
        <v>1264</v>
      </c>
      <c r="G95" t="s">
        <v>2287</v>
      </c>
    </row>
    <row r="96" spans="1:7">
      <c r="A96" t="s">
        <v>2288</v>
      </c>
      <c r="B96" t="s">
        <v>2289</v>
      </c>
      <c r="C96" t="s">
        <v>2290</v>
      </c>
      <c r="D96" t="s">
        <v>2206</v>
      </c>
      <c r="E96" t="s">
        <v>1263</v>
      </c>
      <c r="F96" t="s">
        <v>1264</v>
      </c>
      <c r="G96" t="s">
        <v>2291</v>
      </c>
    </row>
    <row r="97" spans="1:7">
      <c r="A97" t="s">
        <v>2292</v>
      </c>
      <c r="B97" t="s">
        <v>2293</v>
      </c>
      <c r="C97" t="s">
        <v>2285</v>
      </c>
      <c r="D97" t="s">
        <v>1948</v>
      </c>
      <c r="E97" t="s">
        <v>1264</v>
      </c>
      <c r="F97" t="s">
        <v>1263</v>
      </c>
      <c r="G97" t="s">
        <v>2294</v>
      </c>
    </row>
    <row r="100" spans="1:7">
      <c r="A100" t="s">
        <v>2295</v>
      </c>
      <c r="B100" t="s">
        <v>2296</v>
      </c>
      <c r="C100" t="s">
        <v>2290</v>
      </c>
      <c r="D100" t="s">
        <v>2221</v>
      </c>
      <c r="E100" t="s">
        <v>1264</v>
      </c>
      <c r="F100" t="s">
        <v>1263</v>
      </c>
      <c r="G100" t="s">
        <v>2297</v>
      </c>
    </row>
    <row r="101" spans="1:7">
      <c r="A101" t="s">
        <v>2298</v>
      </c>
      <c r="B101" t="s">
        <v>2299</v>
      </c>
      <c r="C101" t="s">
        <v>1983</v>
      </c>
      <c r="D101" t="s">
        <v>2221</v>
      </c>
      <c r="E101" t="s">
        <v>1263</v>
      </c>
      <c r="F101" t="s">
        <v>1263</v>
      </c>
      <c r="G101" t="s">
        <v>2300</v>
      </c>
    </row>
    <row r="102" spans="1:7">
      <c r="A102" t="s">
        <v>2301</v>
      </c>
      <c r="B102" t="s">
        <v>2302</v>
      </c>
      <c r="C102" t="s">
        <v>1983</v>
      </c>
      <c r="D102" t="s">
        <v>1984</v>
      </c>
      <c r="E102" t="s">
        <v>1263</v>
      </c>
      <c r="F102" t="s">
        <v>1263</v>
      </c>
      <c r="G102" t="s">
        <v>2303</v>
      </c>
    </row>
    <row r="103" spans="1:7">
      <c r="A103" t="s">
        <v>2304</v>
      </c>
      <c r="B103" t="s">
        <v>2305</v>
      </c>
      <c r="C103" t="s">
        <v>2306</v>
      </c>
      <c r="D103" t="s">
        <v>1984</v>
      </c>
      <c r="E103" t="s">
        <v>1263</v>
      </c>
      <c r="F103" t="s">
        <v>1263</v>
      </c>
      <c r="G103" t="s">
        <v>2307</v>
      </c>
    </row>
    <row r="104" spans="1:7">
      <c r="A104" t="s">
        <v>2308</v>
      </c>
      <c r="B104" t="s">
        <v>2309</v>
      </c>
      <c r="C104" t="s">
        <v>2306</v>
      </c>
      <c r="D104" t="s">
        <v>1984</v>
      </c>
      <c r="E104" t="s">
        <v>1263</v>
      </c>
      <c r="F104" t="s">
        <v>1263</v>
      </c>
      <c r="G104" t="s">
        <v>2310</v>
      </c>
    </row>
    <row r="105" spans="1:7">
      <c r="A105" t="s">
        <v>2311</v>
      </c>
      <c r="B105" t="s">
        <v>2312</v>
      </c>
      <c r="C105" t="s">
        <v>2290</v>
      </c>
      <c r="D105" t="s">
        <v>2313</v>
      </c>
      <c r="E105" t="s">
        <v>1264</v>
      </c>
      <c r="F105" t="s">
        <v>1263</v>
      </c>
      <c r="G105" t="s">
        <v>2314</v>
      </c>
    </row>
    <row r="106" spans="1:7">
      <c r="A106" t="s">
        <v>2315</v>
      </c>
      <c r="B106" t="s">
        <v>2316</v>
      </c>
      <c r="C106" t="s">
        <v>2290</v>
      </c>
      <c r="D106" t="s">
        <v>2313</v>
      </c>
      <c r="E106" t="s">
        <v>1264</v>
      </c>
      <c r="F106" t="s">
        <v>1263</v>
      </c>
      <c r="G106" t="s">
        <v>2317</v>
      </c>
    </row>
    <row r="107" spans="1:7">
      <c r="A107" t="s">
        <v>2318</v>
      </c>
      <c r="B107" t="s">
        <v>2319</v>
      </c>
      <c r="C107" t="s">
        <v>2290</v>
      </c>
      <c r="D107" t="s">
        <v>2313</v>
      </c>
      <c r="E107" t="s">
        <v>1264</v>
      </c>
      <c r="F107" t="s">
        <v>1264</v>
      </c>
      <c r="G107" t="s">
        <v>2320</v>
      </c>
    </row>
    <row r="108" spans="1:7">
      <c r="A108" t="s">
        <v>2321</v>
      </c>
      <c r="B108" t="s">
        <v>2322</v>
      </c>
      <c r="C108" t="s">
        <v>2323</v>
      </c>
      <c r="D108" t="s">
        <v>1984</v>
      </c>
      <c r="E108" t="s">
        <v>1263</v>
      </c>
      <c r="F108" t="s">
        <v>1263</v>
      </c>
      <c r="G108" t="s">
        <v>2324</v>
      </c>
    </row>
    <row r="109" spans="1:7">
      <c r="A109" t="s">
        <v>2325</v>
      </c>
      <c r="B109" t="s">
        <v>2326</v>
      </c>
      <c r="C109" t="s">
        <v>2327</v>
      </c>
      <c r="D109" t="s">
        <v>2328</v>
      </c>
      <c r="E109" t="s">
        <v>1264</v>
      </c>
      <c r="F109" t="s">
        <v>1263</v>
      </c>
      <c r="G109" t="s">
        <v>2329</v>
      </c>
    </row>
    <row r="110" spans="1:7">
      <c r="A110" t="s">
        <v>2330</v>
      </c>
      <c r="B110" t="s">
        <v>2331</v>
      </c>
      <c r="C110" t="s">
        <v>2327</v>
      </c>
      <c r="D110" t="s">
        <v>2328</v>
      </c>
      <c r="E110" t="s">
        <v>1264</v>
      </c>
      <c r="F110" t="s">
        <v>1263</v>
      </c>
      <c r="G110" t="s">
        <v>2332</v>
      </c>
    </row>
  </sheetData>
  <pageMargins left="0.7" right="0.7" top="0.75" bottom="0.75" header="0.3" footer="0.3"/>
  <pageSetup paperSize="9" orientation="portrai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0F70F-884D-41CF-910F-FF58C2329A65}">
  <sheetPr>
    <tabColor rgb="FF7030A0"/>
  </sheetPr>
  <dimension ref="A1:G19"/>
  <sheetViews>
    <sheetView workbookViewId="0">
      <selection activeCell="A20" sqref="A20"/>
    </sheetView>
  </sheetViews>
  <sheetFormatPr defaultRowHeight="14.45"/>
  <cols>
    <col min="1" max="1" width="21.1484375" customWidth="1"/>
    <col min="2" max="2" width="31" customWidth="1"/>
    <col min="3" max="3" width="15" customWidth="1"/>
    <col min="4" max="4" width="9.546875" customWidth="1"/>
    <col min="5" max="6" width="15" customWidth="1"/>
    <col min="7" max="7" width="191.1484375" customWidth="1"/>
  </cols>
  <sheetData>
    <row r="1" spans="1:7">
      <c r="A1" t="s">
        <v>1938</v>
      </c>
      <c r="B1" t="s">
        <v>1939</v>
      </c>
      <c r="C1" t="s">
        <v>1940</v>
      </c>
      <c r="D1" t="s">
        <v>1941</v>
      </c>
      <c r="E1" t="s">
        <v>1942</v>
      </c>
      <c r="F1" t="s">
        <v>1943</v>
      </c>
      <c r="G1" t="s">
        <v>1944</v>
      </c>
    </row>
    <row r="2" spans="1:7">
      <c r="A2" t="s">
        <v>2333</v>
      </c>
      <c r="B2" t="s">
        <v>2334</v>
      </c>
      <c r="C2" t="s">
        <v>2335</v>
      </c>
      <c r="D2" t="s">
        <v>2022</v>
      </c>
      <c r="E2" t="s">
        <v>1263</v>
      </c>
      <c r="F2" t="s">
        <v>1263</v>
      </c>
      <c r="G2" t="s">
        <v>2336</v>
      </c>
    </row>
    <row r="3" spans="1:7">
      <c r="A3" t="s">
        <v>2186</v>
      </c>
      <c r="B3" t="s">
        <v>2337</v>
      </c>
      <c r="C3" t="s">
        <v>2338</v>
      </c>
      <c r="D3" t="s">
        <v>2007</v>
      </c>
      <c r="E3" t="s">
        <v>1264</v>
      </c>
      <c r="F3" t="s">
        <v>1263</v>
      </c>
      <c r="G3" t="s">
        <v>2339</v>
      </c>
    </row>
    <row r="4" spans="1:7">
      <c r="A4" t="s">
        <v>2340</v>
      </c>
      <c r="B4" t="s">
        <v>2341</v>
      </c>
      <c r="C4" t="s">
        <v>2342</v>
      </c>
      <c r="D4" t="s">
        <v>2343</v>
      </c>
      <c r="E4" t="s">
        <v>1263</v>
      </c>
      <c r="F4" t="s">
        <v>1263</v>
      </c>
      <c r="G4" t="s">
        <v>2344</v>
      </c>
    </row>
    <row r="5" spans="1:7">
      <c r="A5" t="s">
        <v>2345</v>
      </c>
      <c r="B5" t="s">
        <v>2346</v>
      </c>
      <c r="C5" t="s">
        <v>2347</v>
      </c>
      <c r="D5" t="s">
        <v>2049</v>
      </c>
      <c r="E5" t="s">
        <v>1264</v>
      </c>
      <c r="F5" t="s">
        <v>1263</v>
      </c>
      <c r="G5" t="s">
        <v>2348</v>
      </c>
    </row>
    <row r="6" spans="1:7">
      <c r="A6" t="s">
        <v>2349</v>
      </c>
      <c r="B6" t="s">
        <v>2350</v>
      </c>
      <c r="C6" t="s">
        <v>2347</v>
      </c>
      <c r="D6" t="s">
        <v>2049</v>
      </c>
      <c r="E6" t="s">
        <v>1264</v>
      </c>
      <c r="F6" t="s">
        <v>1263</v>
      </c>
      <c r="G6" t="s">
        <v>2351</v>
      </c>
    </row>
    <row r="7" spans="1:7">
      <c r="A7" t="s">
        <v>2352</v>
      </c>
      <c r="B7" t="s">
        <v>2353</v>
      </c>
      <c r="C7" t="s">
        <v>2347</v>
      </c>
      <c r="D7" t="s">
        <v>1975</v>
      </c>
      <c r="E7" t="s">
        <v>1264</v>
      </c>
      <c r="F7" t="s">
        <v>1263</v>
      </c>
      <c r="G7" t="s">
        <v>2354</v>
      </c>
    </row>
    <row r="8" spans="1:7">
      <c r="A8" t="s">
        <v>2355</v>
      </c>
      <c r="B8" t="s">
        <v>2356</v>
      </c>
      <c r="C8" t="s">
        <v>2347</v>
      </c>
      <c r="D8" t="s">
        <v>1995</v>
      </c>
      <c r="E8" t="s">
        <v>1264</v>
      </c>
      <c r="F8" t="s">
        <v>1263</v>
      </c>
      <c r="G8" t="s">
        <v>2357</v>
      </c>
    </row>
    <row r="9" spans="1:7">
      <c r="A9" t="s">
        <v>2358</v>
      </c>
      <c r="B9" t="s">
        <v>2359</v>
      </c>
      <c r="C9" t="s">
        <v>2347</v>
      </c>
      <c r="D9" t="s">
        <v>1995</v>
      </c>
      <c r="E9" t="s">
        <v>1264</v>
      </c>
      <c r="F9" t="s">
        <v>1263</v>
      </c>
      <c r="G9" t="s">
        <v>2360</v>
      </c>
    </row>
    <row r="10" spans="1:7">
      <c r="A10" t="s">
        <v>2361</v>
      </c>
      <c r="B10" t="s">
        <v>2362</v>
      </c>
      <c r="C10" t="s">
        <v>2139</v>
      </c>
      <c r="D10" t="s">
        <v>2109</v>
      </c>
      <c r="E10" t="s">
        <v>1263</v>
      </c>
      <c r="F10" t="s">
        <v>1263</v>
      </c>
      <c r="G10" t="s">
        <v>2363</v>
      </c>
    </row>
    <row r="11" spans="1:7">
      <c r="A11" t="s">
        <v>2364</v>
      </c>
      <c r="B11" t="s">
        <v>2365</v>
      </c>
      <c r="C11" t="s">
        <v>2139</v>
      </c>
      <c r="D11" t="s">
        <v>2065</v>
      </c>
      <c r="E11" t="s">
        <v>1263</v>
      </c>
      <c r="F11" t="s">
        <v>1263</v>
      </c>
      <c r="G11" t="s">
        <v>2366</v>
      </c>
    </row>
    <row r="12" spans="1:7">
      <c r="A12" t="s">
        <v>2367</v>
      </c>
      <c r="B12" t="s">
        <v>2368</v>
      </c>
      <c r="C12" t="s">
        <v>2369</v>
      </c>
      <c r="D12" t="s">
        <v>1984</v>
      </c>
      <c r="E12" t="s">
        <v>1263</v>
      </c>
      <c r="F12" t="s">
        <v>1263</v>
      </c>
      <c r="G12" t="s">
        <v>2370</v>
      </c>
    </row>
    <row r="13" spans="1:7">
      <c r="A13" t="s">
        <v>2371</v>
      </c>
      <c r="B13" t="s">
        <v>2372</v>
      </c>
      <c r="C13" t="s">
        <v>2347</v>
      </c>
      <c r="D13" t="s">
        <v>2373</v>
      </c>
      <c r="E13" t="s">
        <v>1264</v>
      </c>
      <c r="F13" t="s">
        <v>1263</v>
      </c>
      <c r="G13" t="s">
        <v>2374</v>
      </c>
    </row>
    <row r="14" spans="1:7">
      <c r="A14" t="s">
        <v>2375</v>
      </c>
      <c r="B14" t="s">
        <v>2376</v>
      </c>
      <c r="C14" t="s">
        <v>2205</v>
      </c>
      <c r="D14" t="s">
        <v>2377</v>
      </c>
      <c r="E14" t="s">
        <v>1263</v>
      </c>
      <c r="F14" t="s">
        <v>1263</v>
      </c>
      <c r="G14" t="s">
        <v>2378</v>
      </c>
    </row>
    <row r="15" spans="1:7">
      <c r="A15" t="s">
        <v>2379</v>
      </c>
      <c r="B15" t="s">
        <v>2380</v>
      </c>
      <c r="C15" t="s">
        <v>2205</v>
      </c>
      <c r="D15" t="s">
        <v>2007</v>
      </c>
      <c r="E15" t="s">
        <v>1263</v>
      </c>
      <c r="F15" t="s">
        <v>1263</v>
      </c>
      <c r="G15" t="s">
        <v>2381</v>
      </c>
    </row>
    <row r="16" spans="1:7">
      <c r="A16" t="s">
        <v>2382</v>
      </c>
      <c r="B16" t="s">
        <v>2383</v>
      </c>
      <c r="C16" t="s">
        <v>2205</v>
      </c>
      <c r="D16" t="s">
        <v>2011</v>
      </c>
      <c r="E16" t="s">
        <v>1263</v>
      </c>
      <c r="F16" t="s">
        <v>1263</v>
      </c>
      <c r="G16" t="s">
        <v>2384</v>
      </c>
    </row>
    <row r="17" spans="1:7">
      <c r="A17" t="s">
        <v>2385</v>
      </c>
      <c r="B17" t="s">
        <v>2386</v>
      </c>
      <c r="C17" t="s">
        <v>2250</v>
      </c>
      <c r="D17" t="s">
        <v>2387</v>
      </c>
      <c r="E17" t="s">
        <v>1263</v>
      </c>
      <c r="F17" t="s">
        <v>1263</v>
      </c>
      <c r="G17" t="s">
        <v>2388</v>
      </c>
    </row>
    <row r="18" spans="1:7" ht="30.05" customHeight="1">
      <c r="A18" t="s">
        <v>2389</v>
      </c>
      <c r="B18" t="s">
        <v>2390</v>
      </c>
      <c r="C18" t="s">
        <v>1983</v>
      </c>
      <c r="D18" t="s">
        <v>2328</v>
      </c>
      <c r="E18" t="s">
        <v>1263</v>
      </c>
      <c r="F18" t="s">
        <v>1264</v>
      </c>
      <c r="G18" s="1" t="s">
        <v>2391</v>
      </c>
    </row>
    <row r="19" spans="1:7">
      <c r="A19" t="s">
        <v>2392</v>
      </c>
      <c r="B19" t="s">
        <v>2393</v>
      </c>
      <c r="C19" t="s">
        <v>1983</v>
      </c>
      <c r="D19" t="s">
        <v>2394</v>
      </c>
      <c r="E19" t="s">
        <v>1263</v>
      </c>
      <c r="F19" t="s">
        <v>1263</v>
      </c>
      <c r="G19" t="s">
        <v>2395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7F950-FB1F-4F1F-B213-9C27EF2646AF}">
  <sheetPr>
    <tabColor theme="5" tint="-0.249977111117893"/>
  </sheetPr>
  <dimension ref="A1:G22"/>
  <sheetViews>
    <sheetView workbookViewId="0">
      <selection activeCell="A23" sqref="A23"/>
    </sheetView>
  </sheetViews>
  <sheetFormatPr defaultRowHeight="14.45"/>
  <cols>
    <col min="1" max="1" width="12.84765625" bestFit="1" customWidth="1"/>
    <col min="2" max="2" width="35.546875" customWidth="1"/>
    <col min="3" max="3" width="11.84765625" customWidth="1"/>
    <col min="5" max="5" width="14.546875" bestFit="1" customWidth="1"/>
    <col min="6" max="6" width="12.84765625" customWidth="1"/>
    <col min="7" max="7" width="112.1484375" customWidth="1"/>
  </cols>
  <sheetData>
    <row r="1" spans="1:7">
      <c r="A1" t="s">
        <v>1938</v>
      </c>
      <c r="B1" t="s">
        <v>1939</v>
      </c>
      <c r="C1" t="s">
        <v>1940</v>
      </c>
      <c r="D1" t="s">
        <v>1941</v>
      </c>
      <c r="E1" t="s">
        <v>1942</v>
      </c>
      <c r="F1" t="s">
        <v>1943</v>
      </c>
      <c r="G1" t="s">
        <v>1944</v>
      </c>
    </row>
    <row r="2" spans="1:7">
      <c r="A2" t="s">
        <v>2396</v>
      </c>
      <c r="B2" t="s">
        <v>2397</v>
      </c>
      <c r="C2" t="s">
        <v>2369</v>
      </c>
      <c r="D2" t="s">
        <v>2398</v>
      </c>
      <c r="E2" t="s">
        <v>1263</v>
      </c>
      <c r="F2" t="s">
        <v>1263</v>
      </c>
      <c r="G2" t="s">
        <v>2399</v>
      </c>
    </row>
    <row r="3" spans="1:7">
      <c r="A3" t="s">
        <v>2400</v>
      </c>
      <c r="B3" t="s">
        <v>2401</v>
      </c>
      <c r="C3" t="s">
        <v>1966</v>
      </c>
      <c r="D3" t="s">
        <v>1948</v>
      </c>
      <c r="E3" t="s">
        <v>1263</v>
      </c>
      <c r="F3" t="s">
        <v>1263</v>
      </c>
      <c r="G3" t="s">
        <v>2402</v>
      </c>
    </row>
    <row r="4" spans="1:7">
      <c r="A4" t="s">
        <v>2403</v>
      </c>
      <c r="B4" t="s">
        <v>2404</v>
      </c>
      <c r="C4" t="s">
        <v>1961</v>
      </c>
      <c r="D4" t="s">
        <v>2405</v>
      </c>
      <c r="E4" t="s">
        <v>1264</v>
      </c>
      <c r="F4" t="s">
        <v>1263</v>
      </c>
      <c r="G4" t="s">
        <v>2406</v>
      </c>
    </row>
    <row r="5" spans="1:7">
      <c r="A5" t="s">
        <v>2407</v>
      </c>
      <c r="B5" t="s">
        <v>2408</v>
      </c>
      <c r="C5" t="s">
        <v>1961</v>
      </c>
      <c r="D5" t="s">
        <v>2267</v>
      </c>
      <c r="E5" t="s">
        <v>1264</v>
      </c>
      <c r="F5" t="s">
        <v>1263</v>
      </c>
      <c r="G5" t="s">
        <v>2409</v>
      </c>
    </row>
    <row r="6" spans="1:7">
      <c r="A6" t="s">
        <v>2410</v>
      </c>
      <c r="B6" t="s">
        <v>2411</v>
      </c>
      <c r="C6" t="s">
        <v>2044</v>
      </c>
      <c r="D6" t="s">
        <v>1995</v>
      </c>
      <c r="E6" t="s">
        <v>1264</v>
      </c>
      <c r="F6" t="s">
        <v>1263</v>
      </c>
      <c r="G6" t="s">
        <v>2412</v>
      </c>
    </row>
    <row r="7" spans="1:7">
      <c r="A7" t="s">
        <v>2413</v>
      </c>
      <c r="B7" t="s">
        <v>2414</v>
      </c>
      <c r="C7" t="s">
        <v>2044</v>
      </c>
      <c r="D7" t="s">
        <v>2065</v>
      </c>
      <c r="E7" t="s">
        <v>1264</v>
      </c>
      <c r="F7" t="s">
        <v>1263</v>
      </c>
      <c r="G7" t="s">
        <v>2415</v>
      </c>
    </row>
    <row r="8" spans="1:7">
      <c r="A8" t="s">
        <v>2416</v>
      </c>
      <c r="B8" t="s">
        <v>2417</v>
      </c>
      <c r="C8" t="s">
        <v>2044</v>
      </c>
      <c r="D8" t="s">
        <v>2418</v>
      </c>
      <c r="E8" t="s">
        <v>1264</v>
      </c>
      <c r="F8" t="s">
        <v>1263</v>
      </c>
      <c r="G8" t="s">
        <v>2419</v>
      </c>
    </row>
    <row r="9" spans="1:7">
      <c r="A9" t="s">
        <v>2420</v>
      </c>
      <c r="B9" t="s">
        <v>2421</v>
      </c>
      <c r="C9" t="s">
        <v>2044</v>
      </c>
      <c r="D9" t="s">
        <v>2011</v>
      </c>
      <c r="E9" t="s">
        <v>1264</v>
      </c>
      <c r="F9" t="s">
        <v>1263</v>
      </c>
      <c r="G9" t="s">
        <v>2422</v>
      </c>
    </row>
    <row r="10" spans="1:7">
      <c r="A10" t="s">
        <v>2423</v>
      </c>
      <c r="B10" t="s">
        <v>2424</v>
      </c>
      <c r="C10" t="s">
        <v>2425</v>
      </c>
      <c r="D10" t="s">
        <v>2192</v>
      </c>
      <c r="E10" t="s">
        <v>1264</v>
      </c>
      <c r="F10" t="s">
        <v>1263</v>
      </c>
      <c r="G10" t="s">
        <v>2426</v>
      </c>
    </row>
    <row r="11" spans="1:7">
      <c r="A11" t="s">
        <v>2427</v>
      </c>
      <c r="B11" t="s">
        <v>2428</v>
      </c>
      <c r="C11" t="s">
        <v>2044</v>
      </c>
      <c r="D11" t="s">
        <v>2109</v>
      </c>
      <c r="E11" t="s">
        <v>1264</v>
      </c>
      <c r="F11" t="s">
        <v>1263</v>
      </c>
      <c r="G11" t="s">
        <v>2399</v>
      </c>
    </row>
    <row r="12" spans="1:7">
      <c r="A12" t="s">
        <v>2429</v>
      </c>
      <c r="B12" t="s">
        <v>2430</v>
      </c>
      <c r="C12" t="s">
        <v>2044</v>
      </c>
      <c r="D12" t="s">
        <v>1984</v>
      </c>
      <c r="E12" t="s">
        <v>2040</v>
      </c>
      <c r="F12" t="s">
        <v>1263</v>
      </c>
      <c r="G12" t="s">
        <v>2431</v>
      </c>
    </row>
    <row r="13" spans="1:7">
      <c r="A13" t="s">
        <v>2432</v>
      </c>
      <c r="B13" t="s">
        <v>2433</v>
      </c>
      <c r="C13" t="s">
        <v>2434</v>
      </c>
      <c r="D13" t="s">
        <v>1962</v>
      </c>
      <c r="E13" t="s">
        <v>1264</v>
      </c>
      <c r="F13" t="s">
        <v>1263</v>
      </c>
      <c r="G13" t="s">
        <v>2435</v>
      </c>
    </row>
    <row r="14" spans="1:7">
      <c r="A14" t="s">
        <v>2436</v>
      </c>
      <c r="B14" t="s">
        <v>2437</v>
      </c>
      <c r="C14" t="s">
        <v>2434</v>
      </c>
      <c r="D14" t="s">
        <v>2022</v>
      </c>
      <c r="E14" t="s">
        <v>1264</v>
      </c>
      <c r="F14" t="s">
        <v>1263</v>
      </c>
      <c r="G14" t="s">
        <v>2438</v>
      </c>
    </row>
    <row r="15" spans="1:7">
      <c r="A15" t="s">
        <v>2439</v>
      </c>
      <c r="B15" t="s">
        <v>2440</v>
      </c>
      <c r="C15" t="s">
        <v>2026</v>
      </c>
      <c r="D15" t="s">
        <v>1991</v>
      </c>
      <c r="E15" t="s">
        <v>1264</v>
      </c>
      <c r="F15" t="s">
        <v>1263</v>
      </c>
      <c r="G15" t="s">
        <v>2441</v>
      </c>
    </row>
    <row r="16" spans="1:7">
      <c r="A16" t="s">
        <v>2442</v>
      </c>
      <c r="B16" t="s">
        <v>2443</v>
      </c>
      <c r="C16" t="s">
        <v>2205</v>
      </c>
      <c r="D16" t="s">
        <v>2267</v>
      </c>
      <c r="E16" t="s">
        <v>1263</v>
      </c>
      <c r="F16" t="s">
        <v>1263</v>
      </c>
      <c r="G16" t="s">
        <v>2444</v>
      </c>
    </row>
    <row r="17" spans="1:7">
      <c r="A17" t="s">
        <v>2445</v>
      </c>
      <c r="B17" t="s">
        <v>2446</v>
      </c>
      <c r="C17" t="s">
        <v>2205</v>
      </c>
      <c r="D17" t="s">
        <v>1948</v>
      </c>
      <c r="E17" t="s">
        <v>1263</v>
      </c>
      <c r="F17" t="s">
        <v>1263</v>
      </c>
      <c r="G17" t="s">
        <v>2447</v>
      </c>
    </row>
    <row r="18" spans="1:7">
      <c r="A18" t="s">
        <v>2448</v>
      </c>
      <c r="B18" t="s">
        <v>2449</v>
      </c>
      <c r="C18" t="s">
        <v>2205</v>
      </c>
      <c r="D18" t="s">
        <v>1948</v>
      </c>
      <c r="E18" t="s">
        <v>1263</v>
      </c>
      <c r="F18" t="s">
        <v>1263</v>
      </c>
      <c r="G18" t="s">
        <v>2450</v>
      </c>
    </row>
    <row r="19" spans="1:7">
      <c r="A19" t="s">
        <v>2451</v>
      </c>
      <c r="B19" t="s">
        <v>2452</v>
      </c>
      <c r="C19" t="s">
        <v>2453</v>
      </c>
      <c r="D19" t="s">
        <v>1948</v>
      </c>
      <c r="E19" t="s">
        <v>1263</v>
      </c>
      <c r="F19" t="s">
        <v>1263</v>
      </c>
      <c r="G19" t="s">
        <v>2454</v>
      </c>
    </row>
    <row r="20" spans="1:7">
      <c r="A20" t="s">
        <v>2455</v>
      </c>
      <c r="B20" t="s">
        <v>2456</v>
      </c>
      <c r="C20" t="s">
        <v>1961</v>
      </c>
      <c r="D20" t="s">
        <v>2457</v>
      </c>
      <c r="E20" t="s">
        <v>1264</v>
      </c>
      <c r="F20" t="s">
        <v>1263</v>
      </c>
      <c r="G20" t="s">
        <v>2458</v>
      </c>
    </row>
    <row r="21" spans="1:7">
      <c r="A21" t="s">
        <v>2459</v>
      </c>
      <c r="B21" t="s">
        <v>2460</v>
      </c>
      <c r="C21" t="s">
        <v>1983</v>
      </c>
      <c r="D21" t="s">
        <v>2461</v>
      </c>
      <c r="E21" t="s">
        <v>1263</v>
      </c>
      <c r="F21" t="s">
        <v>1263</v>
      </c>
      <c r="G21" t="s">
        <v>2462</v>
      </c>
    </row>
    <row r="22" spans="1:7">
      <c r="A22" t="s">
        <v>2463</v>
      </c>
      <c r="B22" t="s">
        <v>2464</v>
      </c>
      <c r="C22" t="s">
        <v>1983</v>
      </c>
      <c r="D22" t="s">
        <v>2461</v>
      </c>
      <c r="E22" t="s">
        <v>1263</v>
      </c>
      <c r="F22" t="s">
        <v>1263</v>
      </c>
      <c r="G22" t="s">
        <v>2465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7B06C-4E0B-47ED-9137-5FA0F78D387C}">
  <sheetPr>
    <tabColor theme="9" tint="-0.249977111117893"/>
  </sheetPr>
  <dimension ref="D7:D49"/>
  <sheetViews>
    <sheetView topLeftCell="A31" workbookViewId="0">
      <selection activeCell="A59" sqref="A59"/>
    </sheetView>
  </sheetViews>
  <sheetFormatPr defaultRowHeight="14.45"/>
  <cols>
    <col min="1" max="1" width="12.84765625" bestFit="1" customWidth="1"/>
    <col min="2" max="2" width="33.75" customWidth="1"/>
    <col min="6" max="6" width="12.546875" bestFit="1" customWidth="1"/>
    <col min="7" max="7" width="164.546875" bestFit="1" customWidth="1"/>
  </cols>
  <sheetData>
    <row r="7" spans="4:4">
      <c r="D7" t="s">
        <v>1991</v>
      </c>
    </row>
    <row r="8" spans="4:4">
      <c r="D8" t="s">
        <v>1991</v>
      </c>
    </row>
    <row r="9" spans="4:4">
      <c r="D9" t="s">
        <v>1991</v>
      </c>
    </row>
    <row r="10" spans="4:4">
      <c r="D10" t="s">
        <v>1991</v>
      </c>
    </row>
    <row r="11" spans="4:4">
      <c r="D11" t="s">
        <v>1991</v>
      </c>
    </row>
    <row r="12" spans="4:4">
      <c r="D12" t="s">
        <v>1991</v>
      </c>
    </row>
    <row r="20" spans="4:4">
      <c r="D20" t="s">
        <v>2119</v>
      </c>
    </row>
    <row r="21" spans="4:4">
      <c r="D21" t="s">
        <v>1975</v>
      </c>
    </row>
    <row r="22" spans="4:4">
      <c r="D22" t="s">
        <v>2457</v>
      </c>
    </row>
    <row r="23" spans="4:4">
      <c r="D23" t="s">
        <v>1984</v>
      </c>
    </row>
    <row r="27" spans="4:4">
      <c r="D27" t="s">
        <v>2466</v>
      </c>
    </row>
    <row r="29" spans="4:4">
      <c r="D29" t="s">
        <v>2065</v>
      </c>
    </row>
    <row r="32" spans="4:4">
      <c r="D32" t="s">
        <v>1984</v>
      </c>
    </row>
    <row r="37" spans="4:4">
      <c r="D37" t="s">
        <v>2088</v>
      </c>
    </row>
    <row r="41" spans="4:4">
      <c r="D41" t="s">
        <v>2221</v>
      </c>
    </row>
    <row r="42" spans="4:4">
      <c r="D42" t="s">
        <v>2011</v>
      </c>
    </row>
    <row r="43" spans="4:4">
      <c r="D43" t="s">
        <v>1995</v>
      </c>
    </row>
    <row r="46" spans="4:4">
      <c r="D46" t="s">
        <v>1995</v>
      </c>
    </row>
    <row r="48" spans="4:4">
      <c r="D48" t="s">
        <v>1995</v>
      </c>
    </row>
    <row r="49" spans="4:4">
      <c r="D49" t="s">
        <v>2007</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18FAD-C5F4-43DE-B00F-9B9812965AC8}">
  <sheetPr>
    <tabColor theme="7" tint="0.39997558519241921"/>
  </sheetPr>
  <dimension ref="A1:G7"/>
  <sheetViews>
    <sheetView workbookViewId="0">
      <selection activeCell="A8" sqref="A8"/>
    </sheetView>
  </sheetViews>
  <sheetFormatPr defaultRowHeight="14.45"/>
  <cols>
    <col min="2" max="2" width="34.25" customWidth="1"/>
    <col min="3" max="3" width="18.1484375" customWidth="1"/>
    <col min="4" max="4" width="13.1484375" customWidth="1"/>
    <col min="5" max="5" width="19.75" customWidth="1"/>
    <col min="6" max="6" width="36.84765625" customWidth="1"/>
    <col min="7" max="7" width="126.75" customWidth="1"/>
  </cols>
  <sheetData>
    <row r="1" spans="1:7">
      <c r="A1" t="s">
        <v>1938</v>
      </c>
      <c r="B1" t="s">
        <v>1939</v>
      </c>
      <c r="C1" t="s">
        <v>1940</v>
      </c>
      <c r="D1" t="s">
        <v>1941</v>
      </c>
      <c r="E1" t="s">
        <v>1942</v>
      </c>
      <c r="F1" t="s">
        <v>1943</v>
      </c>
      <c r="G1" t="s">
        <v>1944</v>
      </c>
    </row>
    <row r="2" spans="1:7">
      <c r="D2" t="s">
        <v>1995</v>
      </c>
    </row>
    <row r="4" spans="1:7">
      <c r="D4" t="s">
        <v>2011</v>
      </c>
    </row>
    <row r="5" spans="1:7">
      <c r="D5" t="s">
        <v>2069</v>
      </c>
    </row>
    <row r="6" spans="1:7">
      <c r="D6" t="s">
        <v>2065</v>
      </c>
    </row>
    <row r="7" spans="1:7">
      <c r="D7" t="s">
        <v>1984</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ABF87-EDAC-40D0-8F96-9933FEC32AA4}">
  <sheetPr>
    <tabColor theme="8" tint="-0.499984740745262"/>
  </sheetPr>
  <dimension ref="A1:G28"/>
  <sheetViews>
    <sheetView workbookViewId="0">
      <selection activeCell="E29" sqref="E29"/>
    </sheetView>
  </sheetViews>
  <sheetFormatPr defaultRowHeight="14.45"/>
  <cols>
    <col min="1" max="1" width="12.25" customWidth="1"/>
    <col min="2" max="2" width="21.546875" customWidth="1"/>
    <col min="3" max="3" width="14.75" customWidth="1"/>
    <col min="4" max="4" width="11.1484375" customWidth="1"/>
    <col min="5" max="5" width="16.75" customWidth="1"/>
    <col min="6" max="6" width="17.1484375" customWidth="1"/>
    <col min="7" max="7" width="229.25" bestFit="1" customWidth="1"/>
  </cols>
  <sheetData>
    <row r="1" spans="2:4">
      <c r="B1" t="s">
        <v>1939</v>
      </c>
    </row>
    <row r="2" spans="2:4">
      <c r="B2" t="str">
        <f>'[12]Sheep Milk Cheese'!B3</f>
        <v>Cashel Blue</v>
      </c>
    </row>
    <row r="3" spans="2:4">
      <c r="B3" t="str">
        <f>'[12]Cows Milk Cheese'!B5</f>
        <v>Garstang Blue</v>
      </c>
    </row>
    <row r="4" spans="2:4">
      <c r="B4" t="str">
        <f>'[12]Cows Milk Cheese'!B8</f>
        <v>Blackstick Blue Truckle</v>
      </c>
    </row>
    <row r="5" spans="2:4">
      <c r="B5" t="str">
        <f>'[12]Cows Milk Cheese'!B26</f>
        <v>Yorkshire Blue</v>
      </c>
      <c r="D5" t="s">
        <v>2049</v>
      </c>
    </row>
    <row r="6" spans="2:4">
      <c r="B6" t="str">
        <f>'[12]Cows Milk Cheese'!B27</f>
        <v>Blue Monday</v>
      </c>
      <c r="D6" t="s">
        <v>2049</v>
      </c>
    </row>
    <row r="7" spans="2:4">
      <c r="B7" t="str">
        <f>'[12]Cows Milk Cheese'!B28</f>
        <v>Cheese Harrogate Blue</v>
      </c>
      <c r="D7" t="s">
        <v>2049</v>
      </c>
    </row>
    <row r="8" spans="2:4">
      <c r="B8" t="str">
        <f>'[12]Cows Milk Cheese'!B32</f>
        <v>Swaledale Blue</v>
      </c>
      <c r="D8" t="s">
        <v>2065</v>
      </c>
    </row>
    <row r="9" spans="2:4">
      <c r="B9" t="str">
        <f>'[12]Cows Milk Cheese'!B41</f>
        <v>Wensleydale Blue</v>
      </c>
      <c r="D9" t="s">
        <v>1991</v>
      </c>
    </row>
    <row r="10" spans="2:4">
      <c r="B10" t="str">
        <f>'[12]Cows Milk Cheese'!B45</f>
        <v>Burt's Blue</v>
      </c>
    </row>
    <row r="11" spans="2:4">
      <c r="B11" t="str">
        <f>'[12]Cows Milk Cheese'!B46</f>
        <v xml:space="preserve">Stilton Colston Basset Truckle </v>
      </c>
      <c r="D11" t="s">
        <v>2065</v>
      </c>
    </row>
    <row r="12" spans="2:4">
      <c r="B12" t="str">
        <f>'[12]Cows Milk Cheese'!B54</f>
        <v>Cote Hill Blue</v>
      </c>
    </row>
    <row r="13" spans="2:4">
      <c r="B13" t="str">
        <f>'[12]Cows Milk Cheese'!B68</f>
        <v>Blue Murder</v>
      </c>
      <c r="D13" t="s">
        <v>2192</v>
      </c>
    </row>
    <row r="14" spans="2:4">
      <c r="B14" t="str">
        <f>'[12]Cows Milk Cheese'!B70</f>
        <v>Strathdon Blue</v>
      </c>
      <c r="D14" t="s">
        <v>2007</v>
      </c>
    </row>
    <row r="15" spans="2:4">
      <c r="B15" t="str">
        <f>'[12]Cows Milk Cheese'!B71</f>
        <v>Yorkshire Blue</v>
      </c>
    </row>
    <row r="16" spans="2:4">
      <c r="B16" t="str">
        <f>'[12]Cows Milk Cheese'!B72</f>
        <v>Cheese Harrogate Blue</v>
      </c>
    </row>
    <row r="17" spans="1:7">
      <c r="B17" t="str">
        <f>'[12]Sheep Milk Cheese'!B15</f>
        <v>Roquefort</v>
      </c>
      <c r="D17" t="s">
        <v>2007</v>
      </c>
    </row>
    <row r="18" spans="1:7">
      <c r="B18" t="str">
        <f>'[12]Sheep Milk Cheese'!B16</f>
        <v>Roquefort Papillon</v>
      </c>
      <c r="D18" t="s">
        <v>2011</v>
      </c>
    </row>
    <row r="19" spans="1:7">
      <c r="B19" t="str">
        <f>'[12]Cows Milk Cheese'!B86</f>
        <v>Forme D'ambert</v>
      </c>
      <c r="D19" t="s">
        <v>1991</v>
      </c>
    </row>
    <row r="20" spans="1:7">
      <c r="B20" t="str">
        <f>'[12]Cows Milk Cheese'!B87</f>
        <v>Bleu D' Auvergne</v>
      </c>
      <c r="D20" t="s">
        <v>1991</v>
      </c>
    </row>
    <row r="21" spans="1:7">
      <c r="B21" t="str">
        <f>'[12]Cows Milk Cheese'!B97</f>
        <v>Oxford Baby Blue</v>
      </c>
    </row>
    <row r="22" spans="1:7">
      <c r="A22" t="s">
        <v>2133</v>
      </c>
      <c r="B22" t="s">
        <v>2134</v>
      </c>
      <c r="C22" t="s">
        <v>2453</v>
      </c>
      <c r="D22" t="s">
        <v>2135</v>
      </c>
      <c r="E22" t="s">
        <v>1264</v>
      </c>
      <c r="F22" t="s">
        <v>1263</v>
      </c>
      <c r="G22" t="s">
        <v>2467</v>
      </c>
    </row>
    <row r="23" spans="1:7">
      <c r="A23" t="s">
        <v>2468</v>
      </c>
      <c r="B23" t="s">
        <v>2469</v>
      </c>
      <c r="C23" t="s">
        <v>2470</v>
      </c>
      <c r="D23" t="s">
        <v>1984</v>
      </c>
      <c r="E23" t="s">
        <v>1264</v>
      </c>
      <c r="F23" t="s">
        <v>1263</v>
      </c>
      <c r="G23" t="s">
        <v>2471</v>
      </c>
    </row>
    <row r="24" spans="1:7">
      <c r="B24" t="str">
        <f>'[12]Sheep Milk Cheese'!B5</f>
        <v>Mrs Bells Blue</v>
      </c>
      <c r="D24" t="s">
        <v>2049</v>
      </c>
    </row>
    <row r="26" spans="1:7">
      <c r="B26" t="str">
        <f>'[12]Cows Milk Cheese'!B104</f>
        <v>Sparkenhoe Blue</v>
      </c>
    </row>
    <row r="27" spans="1:7">
      <c r="B27" t="str">
        <f>'[12]Cows Milk Cheese'!B105</f>
        <v>Perl Las Cheese</v>
      </c>
    </row>
    <row r="28" spans="1:7">
      <c r="B28" t="s">
        <v>2472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9D816-3BFE-4D1E-BDB6-01AC45D0018F}">
  <sheetPr>
    <tabColor rgb="FFC00000"/>
  </sheetPr>
  <dimension ref="A1:G110"/>
  <sheetViews>
    <sheetView topLeftCell="A97" workbookViewId="0">
      <selection activeCell="G110" sqref="G110"/>
    </sheetView>
  </sheetViews>
  <sheetFormatPr defaultRowHeight="14.45"/>
  <cols>
    <col min="1" max="1" width="17.1484375" customWidth="1"/>
    <col min="2" max="2" width="35" customWidth="1"/>
    <col min="3" max="3" width="20.84765625" customWidth="1"/>
    <col min="4" max="4" width="12.1484375" customWidth="1"/>
    <col min="5" max="5" width="19.1484375" customWidth="1"/>
    <col min="6" max="6" width="14.25" customWidth="1"/>
    <col min="7" max="7" width="148" customWidth="1"/>
    <col min="8" max="8" width="18.75" customWidth="1"/>
  </cols>
  <sheetData>
    <row r="1" spans="1:7">
      <c r="A1" t="s">
        <v>1938</v>
      </c>
      <c r="B1" t="s">
        <v>1939</v>
      </c>
      <c r="C1" t="s">
        <v>1940</v>
      </c>
      <c r="D1" t="s">
        <v>1941</v>
      </c>
      <c r="E1" t="s">
        <v>1942</v>
      </c>
      <c r="F1" t="s">
        <v>1943</v>
      </c>
      <c r="G1" t="s">
        <v>1944</v>
      </c>
    </row>
    <row r="2" spans="1:7">
      <c r="A2" t="s">
        <v>1945</v>
      </c>
      <c r="B2" t="s">
        <v>1946</v>
      </c>
      <c r="C2" t="s">
        <v>1947</v>
      </c>
      <c r="D2" t="s">
        <v>1948</v>
      </c>
      <c r="E2" t="s">
        <v>1264</v>
      </c>
      <c r="F2" t="s">
        <v>1263</v>
      </c>
      <c r="G2" t="s">
        <v>1949</v>
      </c>
    </row>
    <row r="3" spans="1:7">
      <c r="A3" t="s">
        <v>1950</v>
      </c>
      <c r="B3" t="s">
        <v>1951</v>
      </c>
      <c r="C3" t="s">
        <v>1947</v>
      </c>
      <c r="D3" t="s">
        <v>1952</v>
      </c>
      <c r="E3" t="s">
        <v>1264</v>
      </c>
      <c r="F3" t="s">
        <v>1263</v>
      </c>
      <c r="G3" t="s">
        <v>1953</v>
      </c>
    </row>
    <row r="4" spans="1:7">
      <c r="A4" t="s">
        <v>1954</v>
      </c>
      <c r="B4" t="s">
        <v>1955</v>
      </c>
      <c r="C4" t="s">
        <v>1956</v>
      </c>
      <c r="D4" t="s">
        <v>1957</v>
      </c>
      <c r="E4" t="s">
        <v>1264</v>
      </c>
      <c r="F4" t="s">
        <v>1263</v>
      </c>
      <c r="G4" t="s">
        <v>1958</v>
      </c>
    </row>
    <row r="5" spans="1:7">
      <c r="A5" t="s">
        <v>1959</v>
      </c>
      <c r="B5" t="s">
        <v>1960</v>
      </c>
      <c r="C5" t="s">
        <v>1961</v>
      </c>
      <c r="D5" t="s">
        <v>1962</v>
      </c>
      <c r="E5" t="s">
        <v>1264</v>
      </c>
      <c r="F5" t="s">
        <v>1263</v>
      </c>
      <c r="G5" t="s">
        <v>1963</v>
      </c>
    </row>
    <row r="6" spans="1:7">
      <c r="A6" t="s">
        <v>1964</v>
      </c>
      <c r="B6" t="s">
        <v>1965</v>
      </c>
      <c r="C6" t="s">
        <v>1966</v>
      </c>
      <c r="D6" t="s">
        <v>1967</v>
      </c>
      <c r="E6" t="s">
        <v>1263</v>
      </c>
      <c r="F6" t="s">
        <v>1263</v>
      </c>
      <c r="G6" t="s">
        <v>1968</v>
      </c>
    </row>
    <row r="7" spans="1:7">
      <c r="A7" t="s">
        <v>1969</v>
      </c>
      <c r="B7" t="s">
        <v>1970</v>
      </c>
      <c r="C7" t="s">
        <v>1966</v>
      </c>
      <c r="D7" t="s">
        <v>1971</v>
      </c>
      <c r="E7" t="s">
        <v>1263</v>
      </c>
      <c r="F7" t="s">
        <v>1263</v>
      </c>
      <c r="G7" t="s">
        <v>1972</v>
      </c>
    </row>
    <row r="8" spans="1:7">
      <c r="A8" t="s">
        <v>1973</v>
      </c>
      <c r="B8" t="s">
        <v>1974</v>
      </c>
      <c r="C8" t="s">
        <v>1961</v>
      </c>
      <c r="D8" t="s">
        <v>1975</v>
      </c>
      <c r="E8" t="s">
        <v>1264</v>
      </c>
      <c r="F8" t="s">
        <v>1263</v>
      </c>
      <c r="G8" t="s">
        <v>1976</v>
      </c>
    </row>
    <row r="9" spans="1:7">
      <c r="A9" t="s">
        <v>1977</v>
      </c>
      <c r="B9" t="s">
        <v>1978</v>
      </c>
      <c r="C9" t="s">
        <v>1961</v>
      </c>
      <c r="D9" t="s">
        <v>1979</v>
      </c>
      <c r="E9" t="s">
        <v>1264</v>
      </c>
      <c r="F9" t="s">
        <v>1263</v>
      </c>
      <c r="G9" t="s">
        <v>1980</v>
      </c>
    </row>
    <row r="10" spans="1:7">
      <c r="A10" t="s">
        <v>1981</v>
      </c>
      <c r="B10" t="s">
        <v>1982</v>
      </c>
      <c r="C10" t="s">
        <v>1983</v>
      </c>
      <c r="D10" t="s">
        <v>1984</v>
      </c>
      <c r="E10" t="s">
        <v>1263</v>
      </c>
      <c r="F10" t="s">
        <v>1263</v>
      </c>
      <c r="G10" t="s">
        <v>1985</v>
      </c>
    </row>
    <row r="11" spans="1:7">
      <c r="A11" t="s">
        <v>1986</v>
      </c>
      <c r="B11" t="s">
        <v>1987</v>
      </c>
      <c r="C11" t="s">
        <v>1983</v>
      </c>
      <c r="D11" t="s">
        <v>1984</v>
      </c>
      <c r="E11" t="s">
        <v>1264</v>
      </c>
      <c r="F11" t="s">
        <v>1264</v>
      </c>
      <c r="G11" t="s">
        <v>1988</v>
      </c>
    </row>
    <row r="12" spans="1:7">
      <c r="A12" t="s">
        <v>1989</v>
      </c>
      <c r="B12" t="s">
        <v>1990</v>
      </c>
      <c r="C12" t="s">
        <v>1961</v>
      </c>
      <c r="D12" t="s">
        <v>1991</v>
      </c>
      <c r="E12" t="s">
        <v>1263</v>
      </c>
      <c r="F12" t="s">
        <v>1264</v>
      </c>
      <c r="G12" t="s">
        <v>1992</v>
      </c>
    </row>
    <row r="13" spans="1:7">
      <c r="A13" t="s">
        <v>1993</v>
      </c>
      <c r="B13" t="s">
        <v>1994</v>
      </c>
      <c r="C13" t="s">
        <v>1961</v>
      </c>
      <c r="D13" t="s">
        <v>1995</v>
      </c>
      <c r="E13" t="s">
        <v>1264</v>
      </c>
      <c r="F13" t="s">
        <v>1263</v>
      </c>
      <c r="G13" t="s">
        <v>1996</v>
      </c>
    </row>
    <row r="14" spans="1:7">
      <c r="A14" t="s">
        <v>1997</v>
      </c>
      <c r="B14" t="s">
        <v>1998</v>
      </c>
      <c r="C14" t="s">
        <v>1961</v>
      </c>
      <c r="D14" t="s">
        <v>1999</v>
      </c>
      <c r="E14" t="s">
        <v>1264</v>
      </c>
      <c r="F14" t="s">
        <v>1263</v>
      </c>
      <c r="G14" t="s">
        <v>2000</v>
      </c>
    </row>
    <row r="15" spans="1:7">
      <c r="A15" t="s">
        <v>2001</v>
      </c>
      <c r="B15" t="s">
        <v>2002</v>
      </c>
      <c r="C15" t="s">
        <v>1961</v>
      </c>
      <c r="D15" t="s">
        <v>1995</v>
      </c>
      <c r="E15" t="s">
        <v>1264</v>
      </c>
      <c r="F15" t="s">
        <v>1263</v>
      </c>
      <c r="G15" t="s">
        <v>2003</v>
      </c>
    </row>
    <row r="16" spans="1:7">
      <c r="A16" t="s">
        <v>2004</v>
      </c>
      <c r="B16" t="s">
        <v>2005</v>
      </c>
      <c r="C16" t="s">
        <v>2006</v>
      </c>
      <c r="D16" t="s">
        <v>2007</v>
      </c>
      <c r="E16" t="s">
        <v>1264</v>
      </c>
      <c r="F16" t="s">
        <v>1263</v>
      </c>
      <c r="G16" t="s">
        <v>2008</v>
      </c>
    </row>
    <row r="17" spans="1:7">
      <c r="A17" t="s">
        <v>2009</v>
      </c>
      <c r="B17" t="s">
        <v>2010</v>
      </c>
      <c r="C17" t="s">
        <v>1961</v>
      </c>
      <c r="D17" t="s">
        <v>2011</v>
      </c>
      <c r="E17" t="s">
        <v>1264</v>
      </c>
      <c r="F17" t="s">
        <v>1263</v>
      </c>
      <c r="G17" t="s">
        <v>2012</v>
      </c>
    </row>
    <row r="18" spans="1:7">
      <c r="A18" t="s">
        <v>2013</v>
      </c>
      <c r="B18" t="s">
        <v>2014</v>
      </c>
      <c r="C18" t="s">
        <v>1961</v>
      </c>
      <c r="D18" t="s">
        <v>1995</v>
      </c>
      <c r="E18" t="s">
        <v>1264</v>
      </c>
      <c r="F18" t="s">
        <v>1263</v>
      </c>
      <c r="G18" t="s">
        <v>2015</v>
      </c>
    </row>
    <row r="19" spans="1:7">
      <c r="A19" t="s">
        <v>2016</v>
      </c>
      <c r="B19" t="s">
        <v>2017</v>
      </c>
      <c r="C19" t="s">
        <v>1961</v>
      </c>
      <c r="D19" t="s">
        <v>2018</v>
      </c>
      <c r="E19" t="s">
        <v>1264</v>
      </c>
      <c r="F19" t="s">
        <v>1263</v>
      </c>
      <c r="G19" t="s">
        <v>2019</v>
      </c>
    </row>
    <row r="20" spans="1:7">
      <c r="A20" t="s">
        <v>2020</v>
      </c>
      <c r="B20" t="s">
        <v>2021</v>
      </c>
      <c r="C20" t="s">
        <v>1961</v>
      </c>
      <c r="D20" t="s">
        <v>2022</v>
      </c>
      <c r="E20" t="s">
        <v>1264</v>
      </c>
      <c r="F20" t="s">
        <v>1263</v>
      </c>
      <c r="G20" t="s">
        <v>2023</v>
      </c>
    </row>
    <row r="21" spans="1:7">
      <c r="A21" t="s">
        <v>2024</v>
      </c>
      <c r="B21" t="s">
        <v>2025</v>
      </c>
      <c r="C21" t="s">
        <v>2026</v>
      </c>
      <c r="D21" t="s">
        <v>1991</v>
      </c>
      <c r="E21" t="s">
        <v>1264</v>
      </c>
      <c r="F21" t="s">
        <v>1263</v>
      </c>
      <c r="G21" t="s">
        <v>2027</v>
      </c>
    </row>
    <row r="22" spans="1:7">
      <c r="A22" t="s">
        <v>2028</v>
      </c>
      <c r="B22" t="s">
        <v>2029</v>
      </c>
      <c r="C22" t="s">
        <v>2026</v>
      </c>
      <c r="D22" t="s">
        <v>2030</v>
      </c>
      <c r="E22" t="s">
        <v>1264</v>
      </c>
      <c r="F22" t="s">
        <v>1263</v>
      </c>
      <c r="G22" t="s">
        <v>2031</v>
      </c>
    </row>
    <row r="23" spans="1:7">
      <c r="A23" t="s">
        <v>2032</v>
      </c>
      <c r="B23" t="s">
        <v>2033</v>
      </c>
      <c r="C23" t="s">
        <v>2026</v>
      </c>
      <c r="D23" t="s">
        <v>1991</v>
      </c>
      <c r="E23" t="s">
        <v>1264</v>
      </c>
      <c r="F23" t="s">
        <v>1263</v>
      </c>
      <c r="G23" t="s">
        <v>2034</v>
      </c>
    </row>
    <row r="24" spans="1:7">
      <c r="A24" t="s">
        <v>2035</v>
      </c>
      <c r="B24" t="s">
        <v>2036</v>
      </c>
      <c r="C24" t="s">
        <v>2026</v>
      </c>
      <c r="D24" t="s">
        <v>1991</v>
      </c>
      <c r="E24" t="s">
        <v>1264</v>
      </c>
      <c r="F24" t="s">
        <v>1263</v>
      </c>
      <c r="G24" t="s">
        <v>2037</v>
      </c>
    </row>
    <row r="25" spans="1:7">
      <c r="A25" t="s">
        <v>2038</v>
      </c>
      <c r="B25" t="s">
        <v>2039</v>
      </c>
      <c r="C25" t="s">
        <v>2026</v>
      </c>
      <c r="D25" t="s">
        <v>1991</v>
      </c>
      <c r="E25" t="s">
        <v>2040</v>
      </c>
      <c r="F25" t="s">
        <v>1263</v>
      </c>
      <c r="G25" t="s">
        <v>2041</v>
      </c>
    </row>
    <row r="26" spans="1:7">
      <c r="A26" t="s">
        <v>2042</v>
      </c>
      <c r="B26" t="s">
        <v>2043</v>
      </c>
      <c r="C26" t="s">
        <v>2044</v>
      </c>
      <c r="D26" t="s">
        <v>2045</v>
      </c>
      <c r="E26" t="s">
        <v>2040</v>
      </c>
      <c r="F26" t="s">
        <v>1263</v>
      </c>
      <c r="G26" t="s">
        <v>2046</v>
      </c>
    </row>
    <row r="27" spans="1:7">
      <c r="A27" t="s">
        <v>2047</v>
      </c>
      <c r="B27" t="s">
        <v>2048</v>
      </c>
      <c r="C27" t="s">
        <v>2044</v>
      </c>
      <c r="D27" t="s">
        <v>2049</v>
      </c>
      <c r="E27" t="s">
        <v>1264</v>
      </c>
      <c r="F27" t="s">
        <v>1263</v>
      </c>
      <c r="G27" t="s">
        <v>2050</v>
      </c>
    </row>
    <row r="28" spans="1:7">
      <c r="A28" t="s">
        <v>2051</v>
      </c>
      <c r="B28" t="s">
        <v>2052</v>
      </c>
      <c r="C28" t="s">
        <v>2044</v>
      </c>
      <c r="D28" t="s">
        <v>2049</v>
      </c>
      <c r="E28" t="s">
        <v>1264</v>
      </c>
      <c r="F28" t="s">
        <v>1263</v>
      </c>
      <c r="G28" t="s">
        <v>2053</v>
      </c>
    </row>
    <row r="29" spans="1:7">
      <c r="A29" t="s">
        <v>2054</v>
      </c>
      <c r="B29" t="s">
        <v>2055</v>
      </c>
      <c r="C29" t="s">
        <v>2044</v>
      </c>
      <c r="D29" t="s">
        <v>1975</v>
      </c>
      <c r="E29" t="s">
        <v>1264</v>
      </c>
      <c r="F29" t="s">
        <v>1263</v>
      </c>
      <c r="G29" t="s">
        <v>2056</v>
      </c>
    </row>
    <row r="30" spans="1:7">
      <c r="A30" t="s">
        <v>2057</v>
      </c>
      <c r="B30" t="s">
        <v>2058</v>
      </c>
      <c r="C30" t="s">
        <v>2044</v>
      </c>
      <c r="D30" t="s">
        <v>1971</v>
      </c>
      <c r="E30" t="s">
        <v>1264</v>
      </c>
      <c r="F30" t="s">
        <v>1263</v>
      </c>
      <c r="G30" t="s">
        <v>2059</v>
      </c>
    </row>
    <row r="31" spans="1:7">
      <c r="A31" t="s">
        <v>2060</v>
      </c>
      <c r="B31" t="s">
        <v>2061</v>
      </c>
      <c r="C31" t="s">
        <v>2044</v>
      </c>
      <c r="D31" t="s">
        <v>1971</v>
      </c>
      <c r="E31" t="s">
        <v>2040</v>
      </c>
      <c r="F31" t="s">
        <v>1263</v>
      </c>
      <c r="G31" t="s">
        <v>2062</v>
      </c>
    </row>
    <row r="32" spans="1:7">
      <c r="A32" t="s">
        <v>2063</v>
      </c>
      <c r="B32" t="s">
        <v>2064</v>
      </c>
      <c r="C32" t="s">
        <v>2044</v>
      </c>
      <c r="D32" t="s">
        <v>2065</v>
      </c>
      <c r="E32" t="s">
        <v>1264</v>
      </c>
      <c r="F32" t="s">
        <v>1263</v>
      </c>
      <c r="G32" t="s">
        <v>2066</v>
      </c>
    </row>
    <row r="33" spans="1:7">
      <c r="A33" t="s">
        <v>2067</v>
      </c>
      <c r="B33" t="s">
        <v>2068</v>
      </c>
      <c r="C33" t="s">
        <v>2044</v>
      </c>
      <c r="D33" t="s">
        <v>2069</v>
      </c>
      <c r="E33" t="s">
        <v>1264</v>
      </c>
      <c r="F33" t="s">
        <v>1263</v>
      </c>
      <c r="G33" t="s">
        <v>2070</v>
      </c>
    </row>
    <row r="34" spans="1:7">
      <c r="A34" t="s">
        <v>2071</v>
      </c>
      <c r="B34" t="s">
        <v>2072</v>
      </c>
      <c r="C34" t="s">
        <v>2044</v>
      </c>
      <c r="D34" t="s">
        <v>2069</v>
      </c>
      <c r="E34" t="s">
        <v>1264</v>
      </c>
      <c r="F34" t="s">
        <v>1263</v>
      </c>
      <c r="G34" t="s">
        <v>2073</v>
      </c>
    </row>
    <row r="35" spans="1:7">
      <c r="A35" t="s">
        <v>2074</v>
      </c>
      <c r="B35" t="s">
        <v>2075</v>
      </c>
      <c r="C35" t="s">
        <v>2044</v>
      </c>
      <c r="D35" t="s">
        <v>2069</v>
      </c>
      <c r="E35" t="s">
        <v>1264</v>
      </c>
      <c r="F35" t="s">
        <v>1263</v>
      </c>
      <c r="G35" t="s">
        <v>2076</v>
      </c>
    </row>
    <row r="36" spans="1:7">
      <c r="A36" t="s">
        <v>2077</v>
      </c>
      <c r="B36" t="s">
        <v>2078</v>
      </c>
      <c r="C36" t="s">
        <v>2044</v>
      </c>
      <c r="D36" t="s">
        <v>1991</v>
      </c>
      <c r="E36" t="s">
        <v>2040</v>
      </c>
      <c r="F36" t="s">
        <v>1263</v>
      </c>
      <c r="G36" t="s">
        <v>2079</v>
      </c>
    </row>
    <row r="37" spans="1:7">
      <c r="A37" t="s">
        <v>2080</v>
      </c>
      <c r="B37" t="s">
        <v>2081</v>
      </c>
      <c r="C37" t="s">
        <v>2044</v>
      </c>
      <c r="D37" t="s">
        <v>1991</v>
      </c>
      <c r="E37" t="s">
        <v>1264</v>
      </c>
      <c r="F37" t="s">
        <v>1263</v>
      </c>
      <c r="G37" t="s">
        <v>2082</v>
      </c>
    </row>
    <row r="38" spans="1:7">
      <c r="A38" t="s">
        <v>2083</v>
      </c>
      <c r="B38" t="s">
        <v>2084</v>
      </c>
      <c r="C38" t="s">
        <v>2044</v>
      </c>
      <c r="D38" t="s">
        <v>2065</v>
      </c>
      <c r="E38" t="s">
        <v>2040</v>
      </c>
      <c r="F38" t="s">
        <v>1263</v>
      </c>
      <c r="G38" t="s">
        <v>2085</v>
      </c>
    </row>
    <row r="39" spans="1:7">
      <c r="A39" t="s">
        <v>2086</v>
      </c>
      <c r="B39" t="s">
        <v>2087</v>
      </c>
      <c r="C39" t="s">
        <v>2044</v>
      </c>
      <c r="D39" t="s">
        <v>2088</v>
      </c>
      <c r="E39" t="s">
        <v>1264</v>
      </c>
      <c r="F39" t="s">
        <v>1263</v>
      </c>
      <c r="G39" t="s">
        <v>2089</v>
      </c>
    </row>
    <row r="40" spans="1:7">
      <c r="A40" t="s">
        <v>2090</v>
      </c>
      <c r="B40" t="s">
        <v>2091</v>
      </c>
      <c r="C40" t="s">
        <v>2044</v>
      </c>
      <c r="D40" t="s">
        <v>1971</v>
      </c>
      <c r="E40" t="s">
        <v>1264</v>
      </c>
      <c r="F40" t="s">
        <v>1263</v>
      </c>
      <c r="G40" t="s">
        <v>2092</v>
      </c>
    </row>
    <row r="41" spans="1:7">
      <c r="A41" t="s">
        <v>2093</v>
      </c>
      <c r="B41" t="s">
        <v>2094</v>
      </c>
      <c r="C41" t="s">
        <v>2044</v>
      </c>
      <c r="D41" t="s">
        <v>1991</v>
      </c>
      <c r="E41" t="s">
        <v>1264</v>
      </c>
      <c r="F41" t="s">
        <v>1263</v>
      </c>
      <c r="G41" t="s">
        <v>2095</v>
      </c>
    </row>
    <row r="42" spans="1:7">
      <c r="A42" t="s">
        <v>2096</v>
      </c>
      <c r="B42" t="s">
        <v>2097</v>
      </c>
      <c r="C42" t="s">
        <v>2044</v>
      </c>
      <c r="D42" t="s">
        <v>1991</v>
      </c>
      <c r="E42" t="s">
        <v>1264</v>
      </c>
      <c r="F42" t="s">
        <v>1263</v>
      </c>
      <c r="G42" t="s">
        <v>2098</v>
      </c>
    </row>
    <row r="43" spans="1:7">
      <c r="A43" t="s">
        <v>2099</v>
      </c>
      <c r="B43" t="s">
        <v>2100</v>
      </c>
      <c r="C43" t="s">
        <v>2044</v>
      </c>
      <c r="D43" t="s">
        <v>1971</v>
      </c>
      <c r="E43" t="s">
        <v>1264</v>
      </c>
      <c r="F43" t="s">
        <v>1263</v>
      </c>
      <c r="G43" t="s">
        <v>2101</v>
      </c>
    </row>
    <row r="44" spans="1:7">
      <c r="A44" t="s">
        <v>2102</v>
      </c>
      <c r="B44" t="s">
        <v>2103</v>
      </c>
      <c r="C44" t="s">
        <v>2044</v>
      </c>
      <c r="D44" t="s">
        <v>2104</v>
      </c>
      <c r="E44" t="s">
        <v>1264</v>
      </c>
      <c r="F44" t="s">
        <v>1263</v>
      </c>
      <c r="G44" t="s">
        <v>2105</v>
      </c>
    </row>
    <row r="45" spans="1:7">
      <c r="A45" t="s">
        <v>2106</v>
      </c>
      <c r="B45" t="s">
        <v>2107</v>
      </c>
      <c r="C45" t="s">
        <v>2108</v>
      </c>
      <c r="D45" t="s">
        <v>2109</v>
      </c>
      <c r="E45" t="s">
        <v>1264</v>
      </c>
      <c r="F45" t="s">
        <v>1263</v>
      </c>
      <c r="G45" t="s">
        <v>2110</v>
      </c>
    </row>
    <row r="46" spans="1:7">
      <c r="A46" t="s">
        <v>2111</v>
      </c>
      <c r="B46" t="s">
        <v>2112</v>
      </c>
      <c r="C46" t="s">
        <v>2113</v>
      </c>
      <c r="D46" t="s">
        <v>2114</v>
      </c>
      <c r="E46" t="s">
        <v>1264</v>
      </c>
      <c r="F46" t="s">
        <v>1263</v>
      </c>
      <c r="G46" t="s">
        <v>2115</v>
      </c>
    </row>
    <row r="47" spans="1:7">
      <c r="A47" t="s">
        <v>2116</v>
      </c>
      <c r="B47" t="s">
        <v>2117</v>
      </c>
      <c r="C47" t="s">
        <v>2118</v>
      </c>
      <c r="D47" t="s">
        <v>2119</v>
      </c>
      <c r="E47" t="s">
        <v>1264</v>
      </c>
      <c r="F47" t="s">
        <v>1264</v>
      </c>
      <c r="G47" t="s">
        <v>2120</v>
      </c>
    </row>
    <row r="48" spans="1:7">
      <c r="A48" t="s">
        <v>2121</v>
      </c>
      <c r="B48" t="s">
        <v>2122</v>
      </c>
      <c r="C48" t="s">
        <v>2118</v>
      </c>
      <c r="D48" t="s">
        <v>1975</v>
      </c>
      <c r="E48" t="s">
        <v>1264</v>
      </c>
      <c r="F48" t="s">
        <v>1264</v>
      </c>
      <c r="G48" t="s">
        <v>2120</v>
      </c>
    </row>
    <row r="49" spans="1:7">
      <c r="A49" t="s">
        <v>2123</v>
      </c>
      <c r="B49" t="s">
        <v>2124</v>
      </c>
      <c r="C49" t="s">
        <v>2118</v>
      </c>
      <c r="D49" t="s">
        <v>1975</v>
      </c>
      <c r="E49" t="s">
        <v>1264</v>
      </c>
      <c r="F49" t="s">
        <v>1263</v>
      </c>
      <c r="G49" t="s">
        <v>2125</v>
      </c>
    </row>
    <row r="50" spans="1:7">
      <c r="A50" t="s">
        <v>2126</v>
      </c>
      <c r="B50" t="s">
        <v>2127</v>
      </c>
      <c r="C50" t="s">
        <v>2128</v>
      </c>
      <c r="D50" t="s">
        <v>1984</v>
      </c>
      <c r="E50" t="s">
        <v>1264</v>
      </c>
      <c r="F50" t="s">
        <v>1263</v>
      </c>
      <c r="G50" t="s">
        <v>2129</v>
      </c>
    </row>
    <row r="51" spans="1:7">
      <c r="A51" t="s">
        <v>2130</v>
      </c>
      <c r="B51" t="s">
        <v>2131</v>
      </c>
      <c r="C51" t="s">
        <v>2118</v>
      </c>
      <c r="D51" t="s">
        <v>1948</v>
      </c>
      <c r="E51" t="s">
        <v>1264</v>
      </c>
      <c r="F51" t="s">
        <v>1263</v>
      </c>
      <c r="G51" t="s">
        <v>2132</v>
      </c>
    </row>
    <row r="52" spans="1:7">
      <c r="A52" t="s">
        <v>2133</v>
      </c>
      <c r="B52" t="s">
        <v>2134</v>
      </c>
      <c r="C52" t="s">
        <v>2118</v>
      </c>
      <c r="D52" t="s">
        <v>2135</v>
      </c>
      <c r="E52" t="s">
        <v>1264</v>
      </c>
      <c r="F52" t="s">
        <v>1263</v>
      </c>
      <c r="G52" t="s">
        <v>2136</v>
      </c>
    </row>
    <row r="53" spans="1:7">
      <c r="A53" t="s">
        <v>2137</v>
      </c>
      <c r="B53" t="s">
        <v>2138</v>
      </c>
      <c r="C53" t="s">
        <v>2139</v>
      </c>
      <c r="D53" t="s">
        <v>2109</v>
      </c>
      <c r="E53" t="s">
        <v>1263</v>
      </c>
      <c r="F53" t="s">
        <v>1263</v>
      </c>
      <c r="G53" t="s">
        <v>2140</v>
      </c>
    </row>
    <row r="54" spans="1:7">
      <c r="A54" t="s">
        <v>2141</v>
      </c>
      <c r="B54" t="s">
        <v>2142</v>
      </c>
      <c r="C54" t="s">
        <v>2143</v>
      </c>
      <c r="D54" t="s">
        <v>2144</v>
      </c>
      <c r="E54" t="s">
        <v>1263</v>
      </c>
      <c r="F54" t="s">
        <v>1263</v>
      </c>
      <c r="G54" t="s">
        <v>2145</v>
      </c>
    </row>
    <row r="55" spans="1:7">
      <c r="A55" t="s">
        <v>2146</v>
      </c>
      <c r="B55" t="s">
        <v>2147</v>
      </c>
      <c r="C55" t="s">
        <v>2143</v>
      </c>
      <c r="D55" t="s">
        <v>2007</v>
      </c>
      <c r="E55" t="s">
        <v>1263</v>
      </c>
      <c r="F55" t="s">
        <v>1264</v>
      </c>
      <c r="G55" t="s">
        <v>2148</v>
      </c>
    </row>
    <row r="56" spans="1:7">
      <c r="A56" t="s">
        <v>2149</v>
      </c>
      <c r="B56" t="s">
        <v>2150</v>
      </c>
      <c r="C56" t="s">
        <v>2026</v>
      </c>
      <c r="D56" t="s">
        <v>2011</v>
      </c>
      <c r="E56" t="s">
        <v>1263</v>
      </c>
      <c r="F56" t="s">
        <v>1264</v>
      </c>
      <c r="G56" t="s">
        <v>2151</v>
      </c>
    </row>
    <row r="57" spans="1:7">
      <c r="A57" t="s">
        <v>2152</v>
      </c>
      <c r="B57" t="s">
        <v>2153</v>
      </c>
      <c r="C57" t="s">
        <v>2143</v>
      </c>
      <c r="D57" t="s">
        <v>2065</v>
      </c>
      <c r="E57" t="s">
        <v>1263</v>
      </c>
      <c r="F57" t="s">
        <v>1263</v>
      </c>
      <c r="G57" t="s">
        <v>2154</v>
      </c>
    </row>
    <row r="58" spans="1:7">
      <c r="A58" t="s">
        <v>2155</v>
      </c>
      <c r="B58" t="s">
        <v>2156</v>
      </c>
      <c r="C58" t="s">
        <v>2143</v>
      </c>
      <c r="D58" t="s">
        <v>2065</v>
      </c>
      <c r="E58" t="s">
        <v>1263</v>
      </c>
      <c r="F58" t="s">
        <v>1263</v>
      </c>
      <c r="G58" t="s">
        <v>2157</v>
      </c>
    </row>
    <row r="59" spans="1:7">
      <c r="A59" t="s">
        <v>2158</v>
      </c>
      <c r="B59" t="s">
        <v>2159</v>
      </c>
      <c r="C59" t="s">
        <v>2143</v>
      </c>
      <c r="D59" t="s">
        <v>2065</v>
      </c>
      <c r="E59" t="s">
        <v>1263</v>
      </c>
      <c r="F59" t="s">
        <v>1263</v>
      </c>
      <c r="G59" t="s">
        <v>2160</v>
      </c>
    </row>
    <row r="60" spans="1:7">
      <c r="A60" t="s">
        <v>2161</v>
      </c>
      <c r="B60" t="s">
        <v>2162</v>
      </c>
      <c r="C60" t="s">
        <v>2143</v>
      </c>
      <c r="D60" t="s">
        <v>1984</v>
      </c>
      <c r="E60" t="s">
        <v>1263</v>
      </c>
      <c r="F60" t="s">
        <v>1263</v>
      </c>
      <c r="G60" t="s">
        <v>2163</v>
      </c>
    </row>
    <row r="61" spans="1:7">
      <c r="A61" t="s">
        <v>2164</v>
      </c>
      <c r="B61" t="s">
        <v>2165</v>
      </c>
      <c r="C61" t="s">
        <v>2166</v>
      </c>
      <c r="D61" t="s">
        <v>2167</v>
      </c>
      <c r="E61" t="s">
        <v>1263</v>
      </c>
      <c r="F61" t="s">
        <v>1263</v>
      </c>
      <c r="G61" t="s">
        <v>2168</v>
      </c>
    </row>
    <row r="62" spans="1:7">
      <c r="A62" t="s">
        <v>2169</v>
      </c>
      <c r="B62" t="s">
        <v>2170</v>
      </c>
      <c r="C62" t="s">
        <v>2166</v>
      </c>
      <c r="D62" t="s">
        <v>2171</v>
      </c>
      <c r="E62" t="s">
        <v>1263</v>
      </c>
      <c r="F62" t="s">
        <v>1263</v>
      </c>
      <c r="G62" t="s">
        <v>2168</v>
      </c>
    </row>
    <row r="63" spans="1:7">
      <c r="A63" t="s">
        <v>2172</v>
      </c>
      <c r="B63" t="s">
        <v>2173</v>
      </c>
      <c r="C63" t="s">
        <v>1983</v>
      </c>
      <c r="D63" t="s">
        <v>2007</v>
      </c>
      <c r="E63" t="s">
        <v>1263</v>
      </c>
      <c r="F63" t="s">
        <v>1263</v>
      </c>
      <c r="G63" t="s">
        <v>2174</v>
      </c>
    </row>
    <row r="64" spans="1:7">
      <c r="A64" t="s">
        <v>2175</v>
      </c>
      <c r="B64" t="s">
        <v>2176</v>
      </c>
      <c r="C64" t="s">
        <v>1983</v>
      </c>
      <c r="D64" t="s">
        <v>2007</v>
      </c>
      <c r="E64" t="s">
        <v>1263</v>
      </c>
      <c r="F64" t="s">
        <v>1263</v>
      </c>
      <c r="G64" t="s">
        <v>2177</v>
      </c>
    </row>
    <row r="65" spans="1:7">
      <c r="A65" t="s">
        <v>2178</v>
      </c>
      <c r="B65" t="s">
        <v>2179</v>
      </c>
      <c r="C65" t="s">
        <v>2180</v>
      </c>
      <c r="D65" t="s">
        <v>2181</v>
      </c>
      <c r="E65" t="s">
        <v>1263</v>
      </c>
      <c r="F65" t="s">
        <v>1263</v>
      </c>
      <c r="G65" t="s">
        <v>2182</v>
      </c>
    </row>
    <row r="66" spans="1:7">
      <c r="A66" t="s">
        <v>2183</v>
      </c>
      <c r="B66" t="s">
        <v>2184</v>
      </c>
      <c r="C66" t="s">
        <v>2180</v>
      </c>
      <c r="D66" t="s">
        <v>2185</v>
      </c>
      <c r="E66" t="s">
        <v>1263</v>
      </c>
      <c r="F66" t="s">
        <v>1263</v>
      </c>
      <c r="G66" t="s">
        <v>2182</v>
      </c>
    </row>
    <row r="67" spans="1:7">
      <c r="A67" t="s">
        <v>2186</v>
      </c>
      <c r="B67" t="s">
        <v>2187</v>
      </c>
      <c r="C67" t="s">
        <v>2188</v>
      </c>
      <c r="D67" t="s">
        <v>2007</v>
      </c>
      <c r="E67" t="s">
        <v>1264</v>
      </c>
      <c r="F67" t="s">
        <v>1263</v>
      </c>
      <c r="G67" t="s">
        <v>2189</v>
      </c>
    </row>
    <row r="68" spans="1:7">
      <c r="A68" t="s">
        <v>2190</v>
      </c>
      <c r="B68" t="s">
        <v>2191</v>
      </c>
      <c r="C68" t="s">
        <v>2166</v>
      </c>
      <c r="D68" t="s">
        <v>2192</v>
      </c>
      <c r="E68" t="s">
        <v>2040</v>
      </c>
      <c r="F68" t="s">
        <v>1263</v>
      </c>
      <c r="G68" t="s">
        <v>2193</v>
      </c>
    </row>
    <row r="69" spans="1:7">
      <c r="A69" t="s">
        <v>2194</v>
      </c>
      <c r="B69" t="s">
        <v>2195</v>
      </c>
      <c r="C69" t="s">
        <v>2166</v>
      </c>
      <c r="D69" t="s">
        <v>1984</v>
      </c>
      <c r="E69" t="s">
        <v>1264</v>
      </c>
      <c r="F69" t="s">
        <v>1263</v>
      </c>
      <c r="G69" t="s">
        <v>2196</v>
      </c>
    </row>
    <row r="70" spans="1:7">
      <c r="A70" t="s">
        <v>2197</v>
      </c>
      <c r="B70" t="s">
        <v>2198</v>
      </c>
      <c r="C70" t="s">
        <v>2166</v>
      </c>
      <c r="D70" t="s">
        <v>2007</v>
      </c>
      <c r="E70" t="s">
        <v>1264</v>
      </c>
      <c r="F70" t="s">
        <v>1263</v>
      </c>
      <c r="G70" t="s">
        <v>2199</v>
      </c>
    </row>
    <row r="71" spans="1:7">
      <c r="A71" t="s">
        <v>2042</v>
      </c>
      <c r="B71" t="s">
        <v>2043</v>
      </c>
      <c r="C71" t="s">
        <v>2044</v>
      </c>
      <c r="D71" t="s">
        <v>2049</v>
      </c>
      <c r="E71" t="s">
        <v>1264</v>
      </c>
      <c r="F71" t="s">
        <v>1263</v>
      </c>
      <c r="G71" t="s">
        <v>2200</v>
      </c>
    </row>
    <row r="72" spans="1:7">
      <c r="A72" t="s">
        <v>2201</v>
      </c>
      <c r="B72" t="s">
        <v>2052</v>
      </c>
      <c r="C72" t="s">
        <v>2044</v>
      </c>
      <c r="D72" t="s">
        <v>2049</v>
      </c>
      <c r="E72" t="s">
        <v>1264</v>
      </c>
      <c r="F72" t="s">
        <v>1263</v>
      </c>
      <c r="G72" t="s">
        <v>2202</v>
      </c>
    </row>
    <row r="73" spans="1:7">
      <c r="A73" t="s">
        <v>2203</v>
      </c>
      <c r="B73" t="s">
        <v>2204</v>
      </c>
      <c r="C73" t="s">
        <v>2205</v>
      </c>
      <c r="D73" t="s">
        <v>2206</v>
      </c>
      <c r="E73" t="s">
        <v>1263</v>
      </c>
      <c r="F73" t="s">
        <v>1264</v>
      </c>
      <c r="G73" t="s">
        <v>2207</v>
      </c>
    </row>
    <row r="74" spans="1:7">
      <c r="A74" t="s">
        <v>2208</v>
      </c>
      <c r="B74" t="s">
        <v>2209</v>
      </c>
      <c r="C74" t="s">
        <v>2205</v>
      </c>
      <c r="D74" t="s">
        <v>1948</v>
      </c>
      <c r="E74" t="s">
        <v>1263</v>
      </c>
      <c r="F74" t="s">
        <v>1264</v>
      </c>
      <c r="G74" t="s">
        <v>2210</v>
      </c>
    </row>
    <row r="75" spans="1:7">
      <c r="A75" t="s">
        <v>2211</v>
      </c>
      <c r="B75" t="s">
        <v>2212</v>
      </c>
      <c r="C75" t="s">
        <v>2205</v>
      </c>
      <c r="D75" t="s">
        <v>2213</v>
      </c>
      <c r="E75" t="s">
        <v>1263</v>
      </c>
      <c r="F75" t="s">
        <v>1263</v>
      </c>
      <c r="G75" t="s">
        <v>2214</v>
      </c>
    </row>
    <row r="76" spans="1:7">
      <c r="A76" t="s">
        <v>2215</v>
      </c>
      <c r="B76" t="s">
        <v>2216</v>
      </c>
      <c r="C76" t="s">
        <v>2205</v>
      </c>
      <c r="D76" t="s">
        <v>2217</v>
      </c>
      <c r="E76" t="s">
        <v>1263</v>
      </c>
      <c r="F76" t="s">
        <v>1263</v>
      </c>
      <c r="G76" t="s">
        <v>2218</v>
      </c>
    </row>
    <row r="77" spans="1:7">
      <c r="A77" t="s">
        <v>2219</v>
      </c>
      <c r="B77" t="s">
        <v>2220</v>
      </c>
      <c r="C77" t="s">
        <v>2205</v>
      </c>
      <c r="D77" t="s">
        <v>2221</v>
      </c>
      <c r="E77" t="s">
        <v>1264</v>
      </c>
      <c r="F77" t="s">
        <v>1263</v>
      </c>
      <c r="G77" t="s">
        <v>2222</v>
      </c>
    </row>
    <row r="78" spans="1:7">
      <c r="A78" t="s">
        <v>2223</v>
      </c>
      <c r="B78" t="s">
        <v>2224</v>
      </c>
      <c r="C78" t="s">
        <v>2205</v>
      </c>
      <c r="D78" t="s">
        <v>1984</v>
      </c>
      <c r="E78" t="s">
        <v>1263</v>
      </c>
      <c r="F78" t="s">
        <v>1263</v>
      </c>
      <c r="G78" t="s">
        <v>2225</v>
      </c>
    </row>
    <row r="79" spans="1:7">
      <c r="A79" t="s">
        <v>2226</v>
      </c>
      <c r="B79" t="s">
        <v>2227</v>
      </c>
      <c r="C79" t="s">
        <v>2228</v>
      </c>
      <c r="D79" t="s">
        <v>2229</v>
      </c>
      <c r="E79" t="s">
        <v>1264</v>
      </c>
      <c r="F79" t="s">
        <v>1263</v>
      </c>
      <c r="G79" t="s">
        <v>2230</v>
      </c>
    </row>
    <row r="80" spans="1:7">
      <c r="A80" t="s">
        <v>2231</v>
      </c>
      <c r="B80" t="s">
        <v>2232</v>
      </c>
      <c r="C80" t="s">
        <v>2233</v>
      </c>
      <c r="D80" t="s">
        <v>1984</v>
      </c>
      <c r="E80" t="s">
        <v>1263</v>
      </c>
      <c r="F80" t="s">
        <v>1263</v>
      </c>
      <c r="G80" t="s">
        <v>2234</v>
      </c>
    </row>
    <row r="81" spans="1:7">
      <c r="A81" t="s">
        <v>2235</v>
      </c>
      <c r="B81" t="s">
        <v>2236</v>
      </c>
      <c r="C81" t="s">
        <v>2205</v>
      </c>
      <c r="D81" t="s">
        <v>2185</v>
      </c>
      <c r="E81" t="s">
        <v>1264</v>
      </c>
      <c r="F81" t="s">
        <v>1264</v>
      </c>
      <c r="G81" t="s">
        <v>2237</v>
      </c>
    </row>
    <row r="82" spans="1:7">
      <c r="A82" t="s">
        <v>2238</v>
      </c>
      <c r="B82" t="s">
        <v>2239</v>
      </c>
      <c r="C82" t="s">
        <v>2205</v>
      </c>
      <c r="D82" t="s">
        <v>2119</v>
      </c>
      <c r="E82" t="s">
        <v>1263</v>
      </c>
      <c r="F82" t="s">
        <v>1263</v>
      </c>
      <c r="G82" t="s">
        <v>2240</v>
      </c>
    </row>
    <row r="83" spans="1:7">
      <c r="A83" t="s">
        <v>2241</v>
      </c>
      <c r="B83" t="s">
        <v>2242</v>
      </c>
      <c r="C83" t="s">
        <v>2205</v>
      </c>
      <c r="D83" t="s">
        <v>2011</v>
      </c>
      <c r="E83" t="s">
        <v>1263</v>
      </c>
      <c r="F83" t="s">
        <v>1264</v>
      </c>
      <c r="G83" t="s">
        <v>2243</v>
      </c>
    </row>
    <row r="84" spans="1:7">
      <c r="A84" t="s">
        <v>2244</v>
      </c>
      <c r="B84" t="s">
        <v>2245</v>
      </c>
      <c r="C84" t="s">
        <v>2205</v>
      </c>
      <c r="D84" t="s">
        <v>2246</v>
      </c>
      <c r="E84" t="s">
        <v>1263</v>
      </c>
      <c r="F84" t="s">
        <v>1263</v>
      </c>
      <c r="G84" t="s">
        <v>2247</v>
      </c>
    </row>
    <row r="85" spans="1:7">
      <c r="A85" t="s">
        <v>2248</v>
      </c>
      <c r="B85" t="s">
        <v>2249</v>
      </c>
      <c r="C85" t="s">
        <v>2250</v>
      </c>
      <c r="D85" t="s">
        <v>2007</v>
      </c>
      <c r="E85" t="s">
        <v>1264</v>
      </c>
      <c r="F85" t="s">
        <v>1263</v>
      </c>
      <c r="G85" t="s">
        <v>2251</v>
      </c>
    </row>
    <row r="86" spans="1:7">
      <c r="A86" t="s">
        <v>2252</v>
      </c>
      <c r="B86" t="s">
        <v>2253</v>
      </c>
      <c r="C86" t="s">
        <v>2205</v>
      </c>
      <c r="D86" t="s">
        <v>1991</v>
      </c>
      <c r="E86" t="s">
        <v>1264</v>
      </c>
      <c r="F86" t="s">
        <v>1263</v>
      </c>
      <c r="G86" t="s">
        <v>2254</v>
      </c>
    </row>
    <row r="87" spans="1:7">
      <c r="A87" t="s">
        <v>2255</v>
      </c>
      <c r="B87" t="s">
        <v>2256</v>
      </c>
      <c r="C87" t="s">
        <v>2205</v>
      </c>
      <c r="D87" t="s">
        <v>1991</v>
      </c>
      <c r="E87" t="s">
        <v>1264</v>
      </c>
      <c r="F87" t="s">
        <v>1263</v>
      </c>
      <c r="G87" t="s">
        <v>2257</v>
      </c>
    </row>
    <row r="88" spans="1:7">
      <c r="A88" t="s">
        <v>2258</v>
      </c>
      <c r="B88" t="s">
        <v>2259</v>
      </c>
      <c r="C88" t="s">
        <v>2205</v>
      </c>
      <c r="D88" t="s">
        <v>2260</v>
      </c>
      <c r="E88" t="s">
        <v>1263</v>
      </c>
      <c r="F88" t="s">
        <v>1263</v>
      </c>
      <c r="G88" t="s">
        <v>2261</v>
      </c>
    </row>
    <row r="89" spans="1:7">
      <c r="A89" t="s">
        <v>2262</v>
      </c>
      <c r="B89" t="s">
        <v>2263</v>
      </c>
      <c r="C89" t="s">
        <v>2205</v>
      </c>
      <c r="D89" t="s">
        <v>2144</v>
      </c>
      <c r="E89" t="s">
        <v>1264</v>
      </c>
      <c r="F89" t="s">
        <v>1263</v>
      </c>
      <c r="G89" t="s">
        <v>2264</v>
      </c>
    </row>
    <row r="90" spans="1:7">
      <c r="A90" t="s">
        <v>2265</v>
      </c>
      <c r="B90" t="s">
        <v>2266</v>
      </c>
      <c r="C90" t="s">
        <v>2205</v>
      </c>
      <c r="D90" t="s">
        <v>2267</v>
      </c>
      <c r="E90" t="s">
        <v>1264</v>
      </c>
      <c r="F90" t="s">
        <v>1263</v>
      </c>
      <c r="G90" t="s">
        <v>2268</v>
      </c>
    </row>
    <row r="91" spans="1:7">
      <c r="A91" t="s">
        <v>2269</v>
      </c>
      <c r="B91" t="s">
        <v>2270</v>
      </c>
      <c r="C91" t="s">
        <v>2205</v>
      </c>
      <c r="D91" t="s">
        <v>2271</v>
      </c>
      <c r="E91" t="s">
        <v>1264</v>
      </c>
      <c r="F91" t="s">
        <v>1263</v>
      </c>
      <c r="G91" t="s">
        <v>2272</v>
      </c>
    </row>
    <row r="92" spans="1:7">
      <c r="A92" t="s">
        <v>2273</v>
      </c>
      <c r="B92" t="s">
        <v>2274</v>
      </c>
      <c r="C92" t="s">
        <v>2205</v>
      </c>
      <c r="D92" t="s">
        <v>1975</v>
      </c>
      <c r="E92" t="s">
        <v>1264</v>
      </c>
      <c r="F92" t="s">
        <v>1264</v>
      </c>
      <c r="G92" t="s">
        <v>2275</v>
      </c>
    </row>
    <row r="93" spans="1:7">
      <c r="A93" t="s">
        <v>2276</v>
      </c>
      <c r="B93" t="s">
        <v>2277</v>
      </c>
      <c r="C93" t="s">
        <v>2205</v>
      </c>
      <c r="D93" t="s">
        <v>2278</v>
      </c>
      <c r="E93" t="s">
        <v>1264</v>
      </c>
      <c r="F93" t="s">
        <v>1264</v>
      </c>
      <c r="G93" t="s">
        <v>2279</v>
      </c>
    </row>
    <row r="94" spans="1:7">
      <c r="A94" t="s">
        <v>2280</v>
      </c>
      <c r="B94" t="s">
        <v>2281</v>
      </c>
      <c r="C94" t="s">
        <v>2205</v>
      </c>
      <c r="D94" t="s">
        <v>1975</v>
      </c>
      <c r="E94" t="s">
        <v>1263</v>
      </c>
      <c r="F94" t="s">
        <v>1264</v>
      </c>
      <c r="G94" t="s">
        <v>2282</v>
      </c>
    </row>
    <row r="95" spans="1:7">
      <c r="A95" t="s">
        <v>2283</v>
      </c>
      <c r="B95" t="s">
        <v>2284</v>
      </c>
      <c r="C95" t="s">
        <v>2285</v>
      </c>
      <c r="D95" t="s">
        <v>2286</v>
      </c>
      <c r="E95" t="s">
        <v>1264</v>
      </c>
      <c r="F95" t="s">
        <v>1264</v>
      </c>
      <c r="G95" t="s">
        <v>2287</v>
      </c>
    </row>
    <row r="96" spans="1:7">
      <c r="A96" t="s">
        <v>2288</v>
      </c>
      <c r="B96" t="s">
        <v>2289</v>
      </c>
      <c r="C96" t="s">
        <v>2290</v>
      </c>
      <c r="D96" t="s">
        <v>2206</v>
      </c>
      <c r="E96" t="s">
        <v>1263</v>
      </c>
      <c r="F96" t="s">
        <v>1264</v>
      </c>
      <c r="G96" t="s">
        <v>2291</v>
      </c>
    </row>
    <row r="97" spans="1:7">
      <c r="A97" t="s">
        <v>2292</v>
      </c>
      <c r="B97" t="s">
        <v>2293</v>
      </c>
      <c r="C97" t="s">
        <v>2285</v>
      </c>
      <c r="D97" t="s">
        <v>1948</v>
      </c>
      <c r="E97" t="s">
        <v>1264</v>
      </c>
      <c r="F97" t="s">
        <v>1263</v>
      </c>
      <c r="G97" t="s">
        <v>2294</v>
      </c>
    </row>
    <row r="100" spans="1:7">
      <c r="A100" t="s">
        <v>2295</v>
      </c>
      <c r="B100" t="s">
        <v>2296</v>
      </c>
      <c r="C100" t="s">
        <v>2290</v>
      </c>
      <c r="D100" t="s">
        <v>2221</v>
      </c>
      <c r="E100" t="s">
        <v>1264</v>
      </c>
      <c r="F100" t="s">
        <v>1263</v>
      </c>
      <c r="G100" t="s">
        <v>2297</v>
      </c>
    </row>
    <row r="101" spans="1:7">
      <c r="A101" t="s">
        <v>2298</v>
      </c>
      <c r="B101" t="s">
        <v>2299</v>
      </c>
      <c r="C101" t="s">
        <v>1983</v>
      </c>
      <c r="D101" t="s">
        <v>2221</v>
      </c>
      <c r="E101" t="s">
        <v>1263</v>
      </c>
      <c r="F101" t="s">
        <v>1263</v>
      </c>
      <c r="G101" t="s">
        <v>2300</v>
      </c>
    </row>
    <row r="102" spans="1:7">
      <c r="A102" t="s">
        <v>2301</v>
      </c>
      <c r="B102" t="s">
        <v>2302</v>
      </c>
      <c r="C102" t="s">
        <v>1983</v>
      </c>
      <c r="D102" t="s">
        <v>1984</v>
      </c>
      <c r="E102" t="s">
        <v>1263</v>
      </c>
      <c r="F102" t="s">
        <v>1263</v>
      </c>
      <c r="G102" t="s">
        <v>2303</v>
      </c>
    </row>
    <row r="103" spans="1:7">
      <c r="A103" t="s">
        <v>2304</v>
      </c>
      <c r="B103" t="s">
        <v>2305</v>
      </c>
      <c r="C103" t="s">
        <v>2306</v>
      </c>
      <c r="D103" t="s">
        <v>1984</v>
      </c>
      <c r="E103" t="s">
        <v>1263</v>
      </c>
      <c r="F103" t="s">
        <v>1263</v>
      </c>
      <c r="G103" t="s">
        <v>2307</v>
      </c>
    </row>
    <row r="104" spans="1:7">
      <c r="A104" t="s">
        <v>2308</v>
      </c>
      <c r="B104" t="s">
        <v>2309</v>
      </c>
      <c r="C104" t="s">
        <v>2306</v>
      </c>
      <c r="D104" t="s">
        <v>1984</v>
      </c>
      <c r="E104" t="s">
        <v>1263</v>
      </c>
      <c r="F104" t="s">
        <v>1263</v>
      </c>
      <c r="G104" t="s">
        <v>2310</v>
      </c>
    </row>
    <row r="105" spans="1:7">
      <c r="A105" t="s">
        <v>2311</v>
      </c>
      <c r="B105" t="s">
        <v>2312</v>
      </c>
      <c r="C105" t="s">
        <v>2290</v>
      </c>
      <c r="D105" t="s">
        <v>2313</v>
      </c>
      <c r="E105" t="s">
        <v>1264</v>
      </c>
      <c r="F105" t="s">
        <v>1263</v>
      </c>
      <c r="G105" t="s">
        <v>2314</v>
      </c>
    </row>
    <row r="106" spans="1:7">
      <c r="A106" t="s">
        <v>2315</v>
      </c>
      <c r="B106" t="s">
        <v>2316</v>
      </c>
      <c r="C106" t="s">
        <v>2290</v>
      </c>
      <c r="D106" t="s">
        <v>2313</v>
      </c>
      <c r="E106" t="s">
        <v>1264</v>
      </c>
      <c r="F106" t="s">
        <v>1263</v>
      </c>
      <c r="G106" t="s">
        <v>2317</v>
      </c>
    </row>
    <row r="107" spans="1:7">
      <c r="A107" t="s">
        <v>2318</v>
      </c>
      <c r="B107" t="s">
        <v>2319</v>
      </c>
      <c r="C107" t="s">
        <v>2290</v>
      </c>
      <c r="D107" t="s">
        <v>2313</v>
      </c>
      <c r="E107" t="s">
        <v>1264</v>
      </c>
      <c r="F107" t="s">
        <v>1264</v>
      </c>
      <c r="G107" t="s">
        <v>2320</v>
      </c>
    </row>
    <row r="108" spans="1:7">
      <c r="A108" t="s">
        <v>2321</v>
      </c>
      <c r="B108" t="s">
        <v>2322</v>
      </c>
      <c r="C108" t="s">
        <v>2323</v>
      </c>
      <c r="D108" t="s">
        <v>1984</v>
      </c>
      <c r="E108" t="s">
        <v>1263</v>
      </c>
      <c r="F108" t="s">
        <v>1263</v>
      </c>
      <c r="G108" t="s">
        <v>2324</v>
      </c>
    </row>
    <row r="109" spans="1:7">
      <c r="A109" t="s">
        <v>2325</v>
      </c>
      <c r="B109" t="s">
        <v>2326</v>
      </c>
      <c r="C109" t="s">
        <v>2327</v>
      </c>
      <c r="D109" t="s">
        <v>2328</v>
      </c>
      <c r="E109" t="s">
        <v>1264</v>
      </c>
      <c r="F109" t="s">
        <v>1263</v>
      </c>
      <c r="G109" t="s">
        <v>2329</v>
      </c>
    </row>
    <row r="110" spans="1:7">
      <c r="A110" t="s">
        <v>2330</v>
      </c>
      <c r="B110" t="s">
        <v>2331</v>
      </c>
      <c r="C110" t="s">
        <v>2327</v>
      </c>
      <c r="D110" t="s">
        <v>2328</v>
      </c>
      <c r="E110" t="s">
        <v>1264</v>
      </c>
      <c r="F110" t="s">
        <v>1263</v>
      </c>
      <c r="G110" t="s">
        <v>2332</v>
      </c>
    </row>
  </sheetData>
  <pageMargins left="0.7" right="0.7" top="0.75" bottom="0.75" header="0.3" footer="0.3"/>
  <pageSetup paperSize="9" orientation="portrai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74026-077D-4072-8B61-B5CF99967E10}">
  <sheetPr>
    <tabColor rgb="FF7030A0"/>
  </sheetPr>
  <dimension ref="A1:G19"/>
  <sheetViews>
    <sheetView workbookViewId="0">
      <selection activeCell="A20" sqref="A20"/>
    </sheetView>
  </sheetViews>
  <sheetFormatPr defaultRowHeight="14.45"/>
  <cols>
    <col min="1" max="1" width="21.1484375" customWidth="1"/>
    <col min="2" max="2" width="31" customWidth="1"/>
    <col min="3" max="3" width="15" customWidth="1"/>
    <col min="4" max="4" width="9.546875" customWidth="1"/>
    <col min="5" max="6" width="15" customWidth="1"/>
    <col min="7" max="7" width="191.1484375" customWidth="1"/>
  </cols>
  <sheetData>
    <row r="1" spans="1:7">
      <c r="A1" t="s">
        <v>1938</v>
      </c>
      <c r="B1" t="s">
        <v>1939</v>
      </c>
      <c r="C1" t="s">
        <v>1940</v>
      </c>
      <c r="D1" t="s">
        <v>1941</v>
      </c>
      <c r="E1" t="s">
        <v>1942</v>
      </c>
      <c r="F1" t="s">
        <v>1943</v>
      </c>
      <c r="G1" t="s">
        <v>1944</v>
      </c>
    </row>
    <row r="2" spans="1:7">
      <c r="A2" t="s">
        <v>2333</v>
      </c>
      <c r="B2" t="s">
        <v>2334</v>
      </c>
      <c r="C2" t="s">
        <v>2335</v>
      </c>
      <c r="D2" t="s">
        <v>2022</v>
      </c>
      <c r="E2" t="s">
        <v>1263</v>
      </c>
      <c r="F2" t="s">
        <v>1263</v>
      </c>
      <c r="G2" t="s">
        <v>2336</v>
      </c>
    </row>
    <row r="3" spans="1:7">
      <c r="A3" t="s">
        <v>2186</v>
      </c>
      <c r="B3" t="s">
        <v>2337</v>
      </c>
      <c r="C3" t="s">
        <v>2338</v>
      </c>
      <c r="D3" t="s">
        <v>2007</v>
      </c>
      <c r="E3" t="s">
        <v>1264</v>
      </c>
      <c r="F3" t="s">
        <v>1263</v>
      </c>
      <c r="G3" t="s">
        <v>2339</v>
      </c>
    </row>
    <row r="4" spans="1:7">
      <c r="A4" t="s">
        <v>2340</v>
      </c>
      <c r="B4" t="s">
        <v>2341</v>
      </c>
      <c r="C4" t="s">
        <v>2342</v>
      </c>
      <c r="D4" t="s">
        <v>2343</v>
      </c>
      <c r="E4" t="s">
        <v>1263</v>
      </c>
      <c r="F4" t="s">
        <v>1263</v>
      </c>
      <c r="G4" t="s">
        <v>2344</v>
      </c>
    </row>
    <row r="5" spans="1:7">
      <c r="A5" t="s">
        <v>2345</v>
      </c>
      <c r="B5" t="s">
        <v>2346</v>
      </c>
      <c r="C5" t="s">
        <v>2347</v>
      </c>
      <c r="D5" t="s">
        <v>2049</v>
      </c>
      <c r="E5" t="s">
        <v>1264</v>
      </c>
      <c r="F5" t="s">
        <v>1263</v>
      </c>
      <c r="G5" t="s">
        <v>2348</v>
      </c>
    </row>
    <row r="6" spans="1:7">
      <c r="A6" t="s">
        <v>2349</v>
      </c>
      <c r="B6" t="s">
        <v>2350</v>
      </c>
      <c r="C6" t="s">
        <v>2347</v>
      </c>
      <c r="D6" t="s">
        <v>2049</v>
      </c>
      <c r="E6" t="s">
        <v>1264</v>
      </c>
      <c r="F6" t="s">
        <v>1263</v>
      </c>
      <c r="G6" t="s">
        <v>2351</v>
      </c>
    </row>
    <row r="7" spans="1:7">
      <c r="A7" t="s">
        <v>2352</v>
      </c>
      <c r="B7" t="s">
        <v>2353</v>
      </c>
      <c r="C7" t="s">
        <v>2347</v>
      </c>
      <c r="D7" t="s">
        <v>1975</v>
      </c>
      <c r="E7" t="s">
        <v>1264</v>
      </c>
      <c r="F7" t="s">
        <v>1263</v>
      </c>
      <c r="G7" t="s">
        <v>2354</v>
      </c>
    </row>
    <row r="8" spans="1:7">
      <c r="A8" t="s">
        <v>2355</v>
      </c>
      <c r="B8" t="s">
        <v>2356</v>
      </c>
      <c r="C8" t="s">
        <v>2347</v>
      </c>
      <c r="D8" t="s">
        <v>1995</v>
      </c>
      <c r="E8" t="s">
        <v>1264</v>
      </c>
      <c r="F8" t="s">
        <v>1263</v>
      </c>
      <c r="G8" t="s">
        <v>2357</v>
      </c>
    </row>
    <row r="9" spans="1:7">
      <c r="A9" t="s">
        <v>2358</v>
      </c>
      <c r="B9" t="s">
        <v>2359</v>
      </c>
      <c r="C9" t="s">
        <v>2347</v>
      </c>
      <c r="D9" t="s">
        <v>1995</v>
      </c>
      <c r="E9" t="s">
        <v>1264</v>
      </c>
      <c r="F9" t="s">
        <v>1263</v>
      </c>
      <c r="G9" t="s">
        <v>2360</v>
      </c>
    </row>
    <row r="10" spans="1:7">
      <c r="A10" t="s">
        <v>2361</v>
      </c>
      <c r="B10" t="s">
        <v>2362</v>
      </c>
      <c r="C10" t="s">
        <v>2139</v>
      </c>
      <c r="D10" t="s">
        <v>2109</v>
      </c>
      <c r="E10" t="s">
        <v>1263</v>
      </c>
      <c r="F10" t="s">
        <v>1263</v>
      </c>
      <c r="G10" t="s">
        <v>2363</v>
      </c>
    </row>
    <row r="11" spans="1:7">
      <c r="A11" t="s">
        <v>2364</v>
      </c>
      <c r="B11" t="s">
        <v>2365</v>
      </c>
      <c r="C11" t="s">
        <v>2139</v>
      </c>
      <c r="D11" t="s">
        <v>2065</v>
      </c>
      <c r="E11" t="s">
        <v>1263</v>
      </c>
      <c r="F11" t="s">
        <v>1263</v>
      </c>
      <c r="G11" t="s">
        <v>2366</v>
      </c>
    </row>
    <row r="12" spans="1:7">
      <c r="A12" t="s">
        <v>2367</v>
      </c>
      <c r="B12" t="s">
        <v>2368</v>
      </c>
      <c r="C12" t="s">
        <v>2369</v>
      </c>
      <c r="D12" t="s">
        <v>1984</v>
      </c>
      <c r="E12" t="s">
        <v>1263</v>
      </c>
      <c r="F12" t="s">
        <v>1263</v>
      </c>
      <c r="G12" t="s">
        <v>2370</v>
      </c>
    </row>
    <row r="13" spans="1:7">
      <c r="A13" t="s">
        <v>2371</v>
      </c>
      <c r="B13" t="s">
        <v>2372</v>
      </c>
      <c r="C13" t="s">
        <v>2347</v>
      </c>
      <c r="D13" t="s">
        <v>2373</v>
      </c>
      <c r="E13" t="s">
        <v>1264</v>
      </c>
      <c r="F13" t="s">
        <v>1263</v>
      </c>
      <c r="G13" t="s">
        <v>2374</v>
      </c>
    </row>
    <row r="14" spans="1:7">
      <c r="A14" t="s">
        <v>2375</v>
      </c>
      <c r="B14" t="s">
        <v>2376</v>
      </c>
      <c r="C14" t="s">
        <v>2205</v>
      </c>
      <c r="D14" t="s">
        <v>2377</v>
      </c>
      <c r="E14" t="s">
        <v>1263</v>
      </c>
      <c r="F14" t="s">
        <v>1263</v>
      </c>
      <c r="G14" t="s">
        <v>2378</v>
      </c>
    </row>
    <row r="15" spans="1:7">
      <c r="A15" t="s">
        <v>2379</v>
      </c>
      <c r="B15" t="s">
        <v>2380</v>
      </c>
      <c r="C15" t="s">
        <v>2205</v>
      </c>
      <c r="D15" t="s">
        <v>2007</v>
      </c>
      <c r="E15" t="s">
        <v>1263</v>
      </c>
      <c r="F15" t="s">
        <v>1263</v>
      </c>
      <c r="G15" t="s">
        <v>2381</v>
      </c>
    </row>
    <row r="16" spans="1:7">
      <c r="A16" t="s">
        <v>2382</v>
      </c>
      <c r="B16" t="s">
        <v>2383</v>
      </c>
      <c r="C16" t="s">
        <v>2205</v>
      </c>
      <c r="D16" t="s">
        <v>2011</v>
      </c>
      <c r="E16" t="s">
        <v>1263</v>
      </c>
      <c r="F16" t="s">
        <v>1263</v>
      </c>
      <c r="G16" t="s">
        <v>2384</v>
      </c>
    </row>
    <row r="17" spans="1:7">
      <c r="A17" t="s">
        <v>2385</v>
      </c>
      <c r="B17" t="s">
        <v>2386</v>
      </c>
      <c r="C17" t="s">
        <v>2250</v>
      </c>
      <c r="D17" t="s">
        <v>2387</v>
      </c>
      <c r="E17" t="s">
        <v>1263</v>
      </c>
      <c r="F17" t="s">
        <v>1263</v>
      </c>
      <c r="G17" t="s">
        <v>2388</v>
      </c>
    </row>
    <row r="18" spans="1:7" ht="30.05" customHeight="1">
      <c r="A18" t="s">
        <v>2389</v>
      </c>
      <c r="B18" t="s">
        <v>2390</v>
      </c>
      <c r="C18" t="s">
        <v>1983</v>
      </c>
      <c r="D18" t="s">
        <v>2328</v>
      </c>
      <c r="E18" t="s">
        <v>1263</v>
      </c>
      <c r="F18" t="s">
        <v>1264</v>
      </c>
      <c r="G18" s="1" t="s">
        <v>2391</v>
      </c>
    </row>
    <row r="19" spans="1:7">
      <c r="A19" t="s">
        <v>2392</v>
      </c>
      <c r="B19" t="s">
        <v>2393</v>
      </c>
      <c r="C19" t="s">
        <v>1983</v>
      </c>
      <c r="D19" t="s">
        <v>2394</v>
      </c>
      <c r="E19" t="s">
        <v>1263</v>
      </c>
      <c r="F19" t="s">
        <v>1263</v>
      </c>
      <c r="G19" t="s">
        <v>2395</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A74C6-E1CB-48E7-8374-47A4F9CE99C6}">
  <sheetPr>
    <tabColor theme="5" tint="-0.249977111117893"/>
  </sheetPr>
  <dimension ref="A1:G22"/>
  <sheetViews>
    <sheetView workbookViewId="0">
      <selection activeCell="A23" sqref="A23"/>
    </sheetView>
  </sheetViews>
  <sheetFormatPr defaultRowHeight="14.45"/>
  <cols>
    <col min="1" max="1" width="12.84765625" bestFit="1" customWidth="1"/>
    <col min="2" max="2" width="35.546875" customWidth="1"/>
    <col min="3" max="3" width="11.84765625" customWidth="1"/>
    <col min="5" max="5" width="14.546875" bestFit="1" customWidth="1"/>
    <col min="6" max="6" width="12.84765625" customWidth="1"/>
    <col min="7" max="7" width="112.1484375" customWidth="1"/>
  </cols>
  <sheetData>
    <row r="1" spans="1:7">
      <c r="A1" t="s">
        <v>1938</v>
      </c>
      <c r="B1" t="s">
        <v>1939</v>
      </c>
      <c r="C1" t="s">
        <v>1940</v>
      </c>
      <c r="D1" t="s">
        <v>1941</v>
      </c>
      <c r="E1" t="s">
        <v>1942</v>
      </c>
      <c r="F1" t="s">
        <v>1943</v>
      </c>
      <c r="G1" t="s">
        <v>1944</v>
      </c>
    </row>
    <row r="2" spans="1:7">
      <c r="A2" t="s">
        <v>2396</v>
      </c>
      <c r="B2" t="s">
        <v>2397</v>
      </c>
      <c r="C2" t="s">
        <v>2369</v>
      </c>
      <c r="D2" t="s">
        <v>2398</v>
      </c>
      <c r="E2" t="s">
        <v>1263</v>
      </c>
      <c r="F2" t="s">
        <v>1263</v>
      </c>
      <c r="G2" t="s">
        <v>2399</v>
      </c>
    </row>
    <row r="3" spans="1:7">
      <c r="A3" t="s">
        <v>2400</v>
      </c>
      <c r="B3" t="s">
        <v>2401</v>
      </c>
      <c r="C3" t="s">
        <v>1966</v>
      </c>
      <c r="D3" t="s">
        <v>1948</v>
      </c>
      <c r="E3" t="s">
        <v>1263</v>
      </c>
      <c r="F3" t="s">
        <v>1263</v>
      </c>
      <c r="G3" t="s">
        <v>2402</v>
      </c>
    </row>
    <row r="4" spans="1:7">
      <c r="A4" t="s">
        <v>2403</v>
      </c>
      <c r="B4" t="s">
        <v>2404</v>
      </c>
      <c r="C4" t="s">
        <v>1961</v>
      </c>
      <c r="D4" t="s">
        <v>2405</v>
      </c>
      <c r="E4" t="s">
        <v>1264</v>
      </c>
      <c r="F4" t="s">
        <v>1263</v>
      </c>
      <c r="G4" t="s">
        <v>2406</v>
      </c>
    </row>
    <row r="5" spans="1:7">
      <c r="A5" t="s">
        <v>2407</v>
      </c>
      <c r="B5" t="s">
        <v>2408</v>
      </c>
      <c r="C5" t="s">
        <v>1961</v>
      </c>
      <c r="D5" t="s">
        <v>2267</v>
      </c>
      <c r="E5" t="s">
        <v>1264</v>
      </c>
      <c r="F5" t="s">
        <v>1263</v>
      </c>
      <c r="G5" t="s">
        <v>2409</v>
      </c>
    </row>
    <row r="6" spans="1:7">
      <c r="A6" t="s">
        <v>2410</v>
      </c>
      <c r="B6" t="s">
        <v>2411</v>
      </c>
      <c r="C6" t="s">
        <v>2044</v>
      </c>
      <c r="D6" t="s">
        <v>1995</v>
      </c>
      <c r="E6" t="s">
        <v>1264</v>
      </c>
      <c r="F6" t="s">
        <v>1263</v>
      </c>
      <c r="G6" t="s">
        <v>2412</v>
      </c>
    </row>
    <row r="7" spans="1:7">
      <c r="A7" t="s">
        <v>2413</v>
      </c>
      <c r="B7" t="s">
        <v>2414</v>
      </c>
      <c r="C7" t="s">
        <v>2044</v>
      </c>
      <c r="D7" t="s">
        <v>2065</v>
      </c>
      <c r="E7" t="s">
        <v>1264</v>
      </c>
      <c r="F7" t="s">
        <v>1263</v>
      </c>
      <c r="G7" t="s">
        <v>2415</v>
      </c>
    </row>
    <row r="8" spans="1:7">
      <c r="A8" t="s">
        <v>2416</v>
      </c>
      <c r="B8" t="s">
        <v>2417</v>
      </c>
      <c r="C8" t="s">
        <v>2044</v>
      </c>
      <c r="D8" t="s">
        <v>2418</v>
      </c>
      <c r="E8" t="s">
        <v>1264</v>
      </c>
      <c r="F8" t="s">
        <v>1263</v>
      </c>
      <c r="G8" t="s">
        <v>2419</v>
      </c>
    </row>
    <row r="9" spans="1:7">
      <c r="A9" t="s">
        <v>2420</v>
      </c>
      <c r="B9" t="s">
        <v>2421</v>
      </c>
      <c r="C9" t="s">
        <v>2044</v>
      </c>
      <c r="D9" t="s">
        <v>2011</v>
      </c>
      <c r="E9" t="s">
        <v>1264</v>
      </c>
      <c r="F9" t="s">
        <v>1263</v>
      </c>
      <c r="G9" t="s">
        <v>2422</v>
      </c>
    </row>
    <row r="10" spans="1:7">
      <c r="A10" t="s">
        <v>2423</v>
      </c>
      <c r="B10" t="s">
        <v>2424</v>
      </c>
      <c r="C10" t="s">
        <v>2425</v>
      </c>
      <c r="D10" t="s">
        <v>2192</v>
      </c>
      <c r="E10" t="s">
        <v>1264</v>
      </c>
      <c r="F10" t="s">
        <v>1263</v>
      </c>
      <c r="G10" t="s">
        <v>2426</v>
      </c>
    </row>
    <row r="11" spans="1:7">
      <c r="A11" t="s">
        <v>2427</v>
      </c>
      <c r="B11" t="s">
        <v>2428</v>
      </c>
      <c r="C11" t="s">
        <v>2044</v>
      </c>
      <c r="D11" t="s">
        <v>2109</v>
      </c>
      <c r="E11" t="s">
        <v>1264</v>
      </c>
      <c r="F11" t="s">
        <v>1263</v>
      </c>
      <c r="G11" t="s">
        <v>2399</v>
      </c>
    </row>
    <row r="12" spans="1:7">
      <c r="A12" t="s">
        <v>2429</v>
      </c>
      <c r="B12" t="s">
        <v>2430</v>
      </c>
      <c r="C12" t="s">
        <v>2044</v>
      </c>
      <c r="D12" t="s">
        <v>1984</v>
      </c>
      <c r="E12" t="s">
        <v>2040</v>
      </c>
      <c r="F12" t="s">
        <v>1263</v>
      </c>
      <c r="G12" t="s">
        <v>2431</v>
      </c>
    </row>
    <row r="13" spans="1:7">
      <c r="A13" t="s">
        <v>2432</v>
      </c>
      <c r="B13" t="s">
        <v>2433</v>
      </c>
      <c r="C13" t="s">
        <v>2434</v>
      </c>
      <c r="D13" t="s">
        <v>1962</v>
      </c>
      <c r="E13" t="s">
        <v>1264</v>
      </c>
      <c r="F13" t="s">
        <v>1263</v>
      </c>
      <c r="G13" t="s">
        <v>2435</v>
      </c>
    </row>
    <row r="14" spans="1:7">
      <c r="A14" t="s">
        <v>2436</v>
      </c>
      <c r="B14" t="s">
        <v>2437</v>
      </c>
      <c r="C14" t="s">
        <v>2434</v>
      </c>
      <c r="D14" t="s">
        <v>2022</v>
      </c>
      <c r="E14" t="s">
        <v>1264</v>
      </c>
      <c r="F14" t="s">
        <v>1263</v>
      </c>
      <c r="G14" t="s">
        <v>2438</v>
      </c>
    </row>
    <row r="15" spans="1:7">
      <c r="A15" t="s">
        <v>2439</v>
      </c>
      <c r="B15" t="s">
        <v>2440</v>
      </c>
      <c r="C15" t="s">
        <v>2026</v>
      </c>
      <c r="D15" t="s">
        <v>1991</v>
      </c>
      <c r="E15" t="s">
        <v>1264</v>
      </c>
      <c r="F15" t="s">
        <v>1263</v>
      </c>
      <c r="G15" t="s">
        <v>2441</v>
      </c>
    </row>
    <row r="16" spans="1:7">
      <c r="A16" t="s">
        <v>2442</v>
      </c>
      <c r="B16" t="s">
        <v>2443</v>
      </c>
      <c r="C16" t="s">
        <v>2205</v>
      </c>
      <c r="D16" t="s">
        <v>2267</v>
      </c>
      <c r="E16" t="s">
        <v>1263</v>
      </c>
      <c r="F16" t="s">
        <v>1263</v>
      </c>
      <c r="G16" t="s">
        <v>2444</v>
      </c>
    </row>
    <row r="17" spans="1:7">
      <c r="A17" t="s">
        <v>2445</v>
      </c>
      <c r="B17" t="s">
        <v>2446</v>
      </c>
      <c r="C17" t="s">
        <v>2205</v>
      </c>
      <c r="D17" t="s">
        <v>1948</v>
      </c>
      <c r="E17" t="s">
        <v>1263</v>
      </c>
      <c r="F17" t="s">
        <v>1263</v>
      </c>
      <c r="G17" t="s">
        <v>2447</v>
      </c>
    </row>
    <row r="18" spans="1:7">
      <c r="A18" t="s">
        <v>2448</v>
      </c>
      <c r="B18" t="s">
        <v>2449</v>
      </c>
      <c r="C18" t="s">
        <v>2205</v>
      </c>
      <c r="D18" t="s">
        <v>1948</v>
      </c>
      <c r="E18" t="s">
        <v>1263</v>
      </c>
      <c r="F18" t="s">
        <v>1263</v>
      </c>
      <c r="G18" t="s">
        <v>2450</v>
      </c>
    </row>
    <row r="19" spans="1:7">
      <c r="A19" t="s">
        <v>2451</v>
      </c>
      <c r="B19" t="s">
        <v>2452</v>
      </c>
      <c r="C19" t="s">
        <v>2453</v>
      </c>
      <c r="D19" t="s">
        <v>1948</v>
      </c>
      <c r="E19" t="s">
        <v>1263</v>
      </c>
      <c r="F19" t="s">
        <v>1263</v>
      </c>
      <c r="G19" t="s">
        <v>2454</v>
      </c>
    </row>
    <row r="20" spans="1:7">
      <c r="A20" t="s">
        <v>2455</v>
      </c>
      <c r="B20" t="s">
        <v>2456</v>
      </c>
      <c r="C20" t="s">
        <v>1961</v>
      </c>
      <c r="D20" t="s">
        <v>2457</v>
      </c>
      <c r="E20" t="s">
        <v>1264</v>
      </c>
      <c r="F20" t="s">
        <v>1263</v>
      </c>
      <c r="G20" t="s">
        <v>2458</v>
      </c>
    </row>
    <row r="21" spans="1:7">
      <c r="A21" t="s">
        <v>2459</v>
      </c>
      <c r="B21" t="s">
        <v>2460</v>
      </c>
      <c r="C21" t="s">
        <v>1983</v>
      </c>
      <c r="D21" t="s">
        <v>2461</v>
      </c>
      <c r="E21" t="s">
        <v>1263</v>
      </c>
      <c r="F21" t="s">
        <v>1263</v>
      </c>
      <c r="G21" t="s">
        <v>2462</v>
      </c>
    </row>
    <row r="22" spans="1:7">
      <c r="A22" t="s">
        <v>2463</v>
      </c>
      <c r="B22" t="s">
        <v>2464</v>
      </c>
      <c r="C22" t="s">
        <v>1983</v>
      </c>
      <c r="D22" t="s">
        <v>2461</v>
      </c>
      <c r="E22" t="s">
        <v>1263</v>
      </c>
      <c r="F22" t="s">
        <v>1263</v>
      </c>
      <c r="G22" t="s">
        <v>2465</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D975B-F700-4280-9D8A-732479800C75}">
  <sheetPr>
    <tabColor theme="9" tint="-0.249977111117893"/>
  </sheetPr>
  <dimension ref="D7:D49"/>
  <sheetViews>
    <sheetView topLeftCell="A31" workbookViewId="0">
      <selection activeCell="A59" sqref="A59"/>
    </sheetView>
  </sheetViews>
  <sheetFormatPr defaultRowHeight="14.45"/>
  <cols>
    <col min="1" max="1" width="12.84765625" bestFit="1" customWidth="1"/>
    <col min="2" max="2" width="33.75" customWidth="1"/>
    <col min="6" max="6" width="12.546875" bestFit="1" customWidth="1"/>
    <col min="7" max="7" width="164.546875" bestFit="1" customWidth="1"/>
  </cols>
  <sheetData>
    <row r="7" spans="4:4">
      <c r="D7" t="s">
        <v>1991</v>
      </c>
    </row>
    <row r="8" spans="4:4">
      <c r="D8" t="s">
        <v>1991</v>
      </c>
    </row>
    <row r="9" spans="4:4">
      <c r="D9" t="s">
        <v>1991</v>
      </c>
    </row>
    <row r="10" spans="4:4">
      <c r="D10" t="s">
        <v>1991</v>
      </c>
    </row>
    <row r="11" spans="4:4">
      <c r="D11" t="s">
        <v>1991</v>
      </c>
    </row>
    <row r="12" spans="4:4">
      <c r="D12" t="s">
        <v>1991</v>
      </c>
    </row>
    <row r="20" spans="4:4">
      <c r="D20" t="s">
        <v>2119</v>
      </c>
    </row>
    <row r="21" spans="4:4">
      <c r="D21" t="s">
        <v>1975</v>
      </c>
    </row>
    <row r="22" spans="4:4">
      <c r="D22" t="s">
        <v>2457</v>
      </c>
    </row>
    <row r="23" spans="4:4">
      <c r="D23" t="s">
        <v>1984</v>
      </c>
    </row>
    <row r="27" spans="4:4">
      <c r="D27" t="s">
        <v>2466</v>
      </c>
    </row>
    <row r="29" spans="4:4">
      <c r="D29" t="s">
        <v>2065</v>
      </c>
    </row>
    <row r="32" spans="4:4">
      <c r="D32" t="s">
        <v>1984</v>
      </c>
    </row>
    <row r="37" spans="4:4">
      <c r="D37" t="s">
        <v>2088</v>
      </c>
    </row>
    <row r="41" spans="4:4">
      <c r="D41" t="s">
        <v>2221</v>
      </c>
    </row>
    <row r="42" spans="4:4">
      <c r="D42" t="s">
        <v>2011</v>
      </c>
    </row>
    <row r="43" spans="4:4">
      <c r="D43" t="s">
        <v>1995</v>
      </c>
    </row>
    <row r="46" spans="4:4">
      <c r="D46" t="s">
        <v>1995</v>
      </c>
    </row>
    <row r="48" spans="4:4">
      <c r="D48" t="s">
        <v>1995</v>
      </c>
    </row>
    <row r="49" spans="4:4">
      <c r="D49" t="s">
        <v>2007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51DFF-451C-4312-B6E6-12A129E17812}">
  <sheetPr>
    <tabColor theme="7" tint="0.39997558519241921"/>
  </sheetPr>
  <dimension ref="A1:G7"/>
  <sheetViews>
    <sheetView workbookViewId="0">
      <selection activeCell="A8" sqref="A8"/>
    </sheetView>
  </sheetViews>
  <sheetFormatPr defaultRowHeight="14.45"/>
  <cols>
    <col min="2" max="2" width="34.25" customWidth="1"/>
    <col min="3" max="3" width="18.1484375" customWidth="1"/>
    <col min="4" max="4" width="13.1484375" customWidth="1"/>
    <col min="5" max="5" width="19.75" customWidth="1"/>
    <col min="6" max="6" width="36.84765625" customWidth="1"/>
    <col min="7" max="7" width="126.75" customWidth="1"/>
  </cols>
  <sheetData>
    <row r="1" spans="1:7">
      <c r="A1" t="s">
        <v>1938</v>
      </c>
      <c r="B1" t="s">
        <v>1939</v>
      </c>
      <c r="C1" t="s">
        <v>1940</v>
      </c>
      <c r="D1" t="s">
        <v>1941</v>
      </c>
      <c r="E1" t="s">
        <v>1942</v>
      </c>
      <c r="F1" t="s">
        <v>1943</v>
      </c>
      <c r="G1" t="s">
        <v>1944</v>
      </c>
    </row>
    <row r="2" spans="1:7">
      <c r="D2" t="s">
        <v>1995</v>
      </c>
    </row>
    <row r="4" spans="1:7">
      <c r="D4" t="s">
        <v>2011</v>
      </c>
    </row>
    <row r="5" spans="1:7">
      <c r="D5" t="s">
        <v>2069</v>
      </c>
    </row>
    <row r="6" spans="1:7">
      <c r="D6" t="s">
        <v>2065</v>
      </c>
    </row>
    <row r="7" spans="1:7">
      <c r="D7" t="s">
        <v>1984</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4EAC8-746B-4FDD-9769-42468269DC7A}">
  <sheetPr>
    <tabColor theme="8" tint="-0.499984740745262"/>
  </sheetPr>
  <dimension ref="A1:G28"/>
  <sheetViews>
    <sheetView workbookViewId="0">
      <selection activeCell="E29" sqref="E29"/>
    </sheetView>
  </sheetViews>
  <sheetFormatPr defaultRowHeight="14.45"/>
  <cols>
    <col min="1" max="1" width="12.25" customWidth="1"/>
    <col min="2" max="2" width="21.546875" customWidth="1"/>
    <col min="3" max="3" width="14.75" customWidth="1"/>
    <col min="4" max="4" width="11.1484375" customWidth="1"/>
    <col min="5" max="5" width="16.75" customWidth="1"/>
    <col min="6" max="6" width="17.1484375" customWidth="1"/>
    <col min="7" max="7" width="229.25" bestFit="1" customWidth="1"/>
  </cols>
  <sheetData>
    <row r="1" spans="3:4">
      <c r="C1" t="s">
        <v>1940</v>
      </c>
    </row>
    <row r="2" spans="3:4">
      <c r="C2" t="str">
        <f>'[13]Sheep Milk Cheese'!C3</f>
        <v>Ireland</v>
      </c>
    </row>
    <row r="3" spans="3:4">
      <c r="C3" t="str">
        <f>'[13]Cows Milk Cheese'!C5</f>
        <v>Lancashire</v>
      </c>
    </row>
    <row r="4" spans="3:4">
      <c r="C4" t="str">
        <f>'[13]Cows Milk Cheese'!C8</f>
        <v>Lancashire</v>
      </c>
    </row>
    <row r="5" spans="3:4">
      <c r="C5" t="str">
        <f>'[13]Cows Milk Cheese'!C26</f>
        <v>North Yorkshire</v>
      </c>
      <c r="D5" t="s">
        <v>2049</v>
      </c>
    </row>
    <row r="6" spans="3:4">
      <c r="C6" t="str">
        <f>'[13]Cows Milk Cheese'!C27</f>
        <v>North Yorkshire</v>
      </c>
      <c r="D6" t="s">
        <v>2049</v>
      </c>
    </row>
    <row r="7" spans="3:4">
      <c r="C7" t="str">
        <f>'[13]Cows Milk Cheese'!C28</f>
        <v>North Yorkshire</v>
      </c>
      <c r="D7" t="s">
        <v>2049</v>
      </c>
    </row>
    <row r="8" spans="3:4">
      <c r="C8" t="str">
        <f>'[13]Cows Milk Cheese'!C32</f>
        <v>North Yorkshire</v>
      </c>
      <c r="D8" t="s">
        <v>2065</v>
      </c>
    </row>
    <row r="9" spans="3:4">
      <c r="C9" t="str">
        <f>'[13]Cows Milk Cheese'!C41</f>
        <v>North Yorkshire</v>
      </c>
      <c r="D9" t="s">
        <v>1991</v>
      </c>
    </row>
    <row r="10" spans="3:4">
      <c r="C10" t="str">
        <f>'[13]Cows Milk Cheese'!C45</f>
        <v>Cheshire</v>
      </c>
    </row>
    <row r="11" spans="3:4">
      <c r="C11" t="str">
        <f>'[13]Cows Milk Cheese'!C46</f>
        <v>Nottinghamshire</v>
      </c>
      <c r="D11" t="s">
        <v>2065</v>
      </c>
    </row>
    <row r="12" spans="3:4">
      <c r="C12" t="str">
        <f>'[13]Cows Milk Cheese'!C54</f>
        <v>Lincolnshire</v>
      </c>
    </row>
    <row r="13" spans="3:4">
      <c r="C13" t="str">
        <f>'[13]Cows Milk Cheese'!C68</f>
        <v>Scotland</v>
      </c>
      <c r="D13" t="s">
        <v>2192</v>
      </c>
    </row>
    <row r="14" spans="3:4">
      <c r="C14" t="str">
        <f>'[13]Cows Milk Cheese'!C70</f>
        <v>Scotland</v>
      </c>
      <c r="D14" t="s">
        <v>2007</v>
      </c>
    </row>
    <row r="15" spans="3:4">
      <c r="C15" t="str">
        <f>'[13]Cows Milk Cheese'!C71</f>
        <v>North Yorkshire</v>
      </c>
    </row>
    <row r="16" spans="3:4">
      <c r="C16" t="str">
        <f>'[13]Cows Milk Cheese'!C72</f>
        <v>North Yorkshire</v>
      </c>
    </row>
    <row r="17" spans="1:7">
      <c r="C17" t="str">
        <f>'[13]Sheep Milk Cheese'!C15</f>
        <v>France</v>
      </c>
      <c r="D17" t="s">
        <v>2007</v>
      </c>
    </row>
    <row r="18" spans="1:7">
      <c r="C18" t="str">
        <f>'[13]Sheep Milk Cheese'!C16</f>
        <v>France</v>
      </c>
      <c r="D18" t="s">
        <v>2011</v>
      </c>
    </row>
    <row r="19" spans="1:7">
      <c r="C19" t="str">
        <f>'[13]Cows Milk Cheese'!C86</f>
        <v>France</v>
      </c>
      <c r="D19" t="s">
        <v>1991</v>
      </c>
    </row>
    <row r="20" spans="1:7">
      <c r="C20" t="str">
        <f>'[13]Cows Milk Cheese'!C87</f>
        <v>France</v>
      </c>
      <c r="D20" t="s">
        <v>1991</v>
      </c>
    </row>
    <row r="21" spans="1:7">
      <c r="C21" t="str">
        <f>'[13]Cows Milk Cheese'!C97</f>
        <v>Oxford</v>
      </c>
    </row>
    <row r="22" spans="1:7">
      <c r="A22" t="s">
        <v>2133</v>
      </c>
      <c r="B22" t="s">
        <v>2134</v>
      </c>
      <c r="C22" t="s">
        <v>2453</v>
      </c>
      <c r="D22" t="s">
        <v>2135</v>
      </c>
      <c r="E22" t="s">
        <v>1264</v>
      </c>
      <c r="F22" t="s">
        <v>1263</v>
      </c>
      <c r="G22" t="s">
        <v>2467</v>
      </c>
    </row>
    <row r="23" spans="1:7">
      <c r="A23" t="s">
        <v>2468</v>
      </c>
      <c r="B23" t="s">
        <v>2469</v>
      </c>
      <c r="C23" t="s">
        <v>2470</v>
      </c>
      <c r="D23" t="s">
        <v>1984</v>
      </c>
      <c r="E23" t="s">
        <v>1264</v>
      </c>
      <c r="F23" t="s">
        <v>1263</v>
      </c>
      <c r="G23" t="s">
        <v>2471</v>
      </c>
    </row>
    <row r="24" spans="1:7">
      <c r="C24" t="str">
        <f>'[13]Sheep Milk Cheese'!C5</f>
        <v>North Yorks</v>
      </c>
      <c r="D24" t="s">
        <v>2049</v>
      </c>
    </row>
    <row r="26" spans="1:7">
      <c r="C26" t="str">
        <f>'[13]Cows Milk Cheese'!C104</f>
        <v>Warwickshire</v>
      </c>
    </row>
    <row r="27" spans="1:7">
      <c r="C27" t="str">
        <f>'[13]Cows Milk Cheese'!C105</f>
        <v>Wales</v>
      </c>
    </row>
    <row r="28" spans="1:7">
      <c r="C28" t="s">
        <v>2139</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39858-2AD2-45DF-9520-FF8F0FDDDFF6}">
  <sheetPr>
    <tabColor rgb="FFC00000"/>
  </sheetPr>
  <dimension ref="A1:G110"/>
  <sheetViews>
    <sheetView topLeftCell="A97" workbookViewId="0">
      <selection activeCell="G110" sqref="G110"/>
    </sheetView>
  </sheetViews>
  <sheetFormatPr defaultRowHeight="14.45"/>
  <cols>
    <col min="1" max="1" width="17.1484375" customWidth="1"/>
    <col min="2" max="2" width="35" customWidth="1"/>
    <col min="3" max="3" width="20.84765625" customWidth="1"/>
    <col min="4" max="4" width="12.1484375" customWidth="1"/>
    <col min="5" max="5" width="19.1484375" customWidth="1"/>
    <col min="6" max="6" width="14.25" customWidth="1"/>
    <col min="7" max="7" width="148" customWidth="1"/>
    <col min="8" max="8" width="18.75" customWidth="1"/>
  </cols>
  <sheetData>
    <row r="1" spans="1:7">
      <c r="A1" t="s">
        <v>1938</v>
      </c>
      <c r="B1" t="s">
        <v>1939</v>
      </c>
      <c r="C1" t="s">
        <v>1940</v>
      </c>
      <c r="D1" t="s">
        <v>1941</v>
      </c>
      <c r="E1" t="s">
        <v>1942</v>
      </c>
      <c r="F1" t="s">
        <v>1943</v>
      </c>
      <c r="G1" t="s">
        <v>1944</v>
      </c>
    </row>
    <row r="2" spans="1:7">
      <c r="A2" t="s">
        <v>1945</v>
      </c>
      <c r="B2" t="s">
        <v>1946</v>
      </c>
      <c r="C2" t="s">
        <v>1947</v>
      </c>
      <c r="D2" t="s">
        <v>1948</v>
      </c>
      <c r="E2" t="s">
        <v>1264</v>
      </c>
      <c r="F2" t="s">
        <v>1263</v>
      </c>
      <c r="G2" t="s">
        <v>1949</v>
      </c>
    </row>
    <row r="3" spans="1:7">
      <c r="A3" t="s">
        <v>1950</v>
      </c>
      <c r="B3" t="s">
        <v>1951</v>
      </c>
      <c r="C3" t="s">
        <v>1947</v>
      </c>
      <c r="D3" t="s">
        <v>1952</v>
      </c>
      <c r="E3" t="s">
        <v>1264</v>
      </c>
      <c r="F3" t="s">
        <v>1263</v>
      </c>
      <c r="G3" t="s">
        <v>1953</v>
      </c>
    </row>
    <row r="4" spans="1:7">
      <c r="A4" t="s">
        <v>1954</v>
      </c>
      <c r="B4" t="s">
        <v>1955</v>
      </c>
      <c r="C4" t="s">
        <v>1956</v>
      </c>
      <c r="D4" t="s">
        <v>1957</v>
      </c>
      <c r="E4" t="s">
        <v>1264</v>
      </c>
      <c r="F4" t="s">
        <v>1263</v>
      </c>
      <c r="G4" t="s">
        <v>1958</v>
      </c>
    </row>
    <row r="5" spans="1:7">
      <c r="A5" t="s">
        <v>1959</v>
      </c>
      <c r="B5" t="s">
        <v>1960</v>
      </c>
      <c r="C5" t="s">
        <v>1961</v>
      </c>
      <c r="D5" t="s">
        <v>1962</v>
      </c>
      <c r="E5" t="s">
        <v>1264</v>
      </c>
      <c r="F5" t="s">
        <v>1263</v>
      </c>
      <c r="G5" t="s">
        <v>1963</v>
      </c>
    </row>
    <row r="6" spans="1:7">
      <c r="A6" t="s">
        <v>1964</v>
      </c>
      <c r="B6" t="s">
        <v>1965</v>
      </c>
      <c r="C6" t="s">
        <v>1966</v>
      </c>
      <c r="D6" t="s">
        <v>1967</v>
      </c>
      <c r="E6" t="s">
        <v>1263</v>
      </c>
      <c r="F6" t="s">
        <v>1263</v>
      </c>
      <c r="G6" t="s">
        <v>1968</v>
      </c>
    </row>
    <row r="7" spans="1:7">
      <c r="A7" t="s">
        <v>1969</v>
      </c>
      <c r="B7" t="s">
        <v>1970</v>
      </c>
      <c r="C7" t="s">
        <v>1966</v>
      </c>
      <c r="D7" t="s">
        <v>1971</v>
      </c>
      <c r="E7" t="s">
        <v>1263</v>
      </c>
      <c r="F7" t="s">
        <v>1263</v>
      </c>
      <c r="G7" t="s">
        <v>1972</v>
      </c>
    </row>
    <row r="8" spans="1:7">
      <c r="A8" t="s">
        <v>1973</v>
      </c>
      <c r="B8" t="s">
        <v>1974</v>
      </c>
      <c r="C8" t="s">
        <v>1961</v>
      </c>
      <c r="D8" t="s">
        <v>1975</v>
      </c>
      <c r="E8" t="s">
        <v>1264</v>
      </c>
      <c r="F8" t="s">
        <v>1263</v>
      </c>
      <c r="G8" t="s">
        <v>1976</v>
      </c>
    </row>
    <row r="9" spans="1:7">
      <c r="A9" t="s">
        <v>1977</v>
      </c>
      <c r="B9" t="s">
        <v>1978</v>
      </c>
      <c r="C9" t="s">
        <v>1961</v>
      </c>
      <c r="D9" t="s">
        <v>1979</v>
      </c>
      <c r="E9" t="s">
        <v>1264</v>
      </c>
      <c r="F9" t="s">
        <v>1263</v>
      </c>
      <c r="G9" t="s">
        <v>1980</v>
      </c>
    </row>
    <row r="10" spans="1:7">
      <c r="A10" t="s">
        <v>1981</v>
      </c>
      <c r="B10" t="s">
        <v>1982</v>
      </c>
      <c r="C10" t="s">
        <v>1983</v>
      </c>
      <c r="D10" t="s">
        <v>1984</v>
      </c>
      <c r="E10" t="s">
        <v>1263</v>
      </c>
      <c r="F10" t="s">
        <v>1263</v>
      </c>
      <c r="G10" t="s">
        <v>1985</v>
      </c>
    </row>
    <row r="11" spans="1:7">
      <c r="A11" t="s">
        <v>1986</v>
      </c>
      <c r="B11" t="s">
        <v>1987</v>
      </c>
      <c r="C11" t="s">
        <v>1983</v>
      </c>
      <c r="D11" t="s">
        <v>1984</v>
      </c>
      <c r="E11" t="s">
        <v>1264</v>
      </c>
      <c r="F11" t="s">
        <v>1264</v>
      </c>
      <c r="G11" t="s">
        <v>1988</v>
      </c>
    </row>
    <row r="12" spans="1:7">
      <c r="A12" t="s">
        <v>1989</v>
      </c>
      <c r="B12" t="s">
        <v>1990</v>
      </c>
      <c r="C12" t="s">
        <v>1961</v>
      </c>
      <c r="D12" t="s">
        <v>1991</v>
      </c>
      <c r="E12" t="s">
        <v>1263</v>
      </c>
      <c r="F12" t="s">
        <v>1264</v>
      </c>
      <c r="G12" t="s">
        <v>1992</v>
      </c>
    </row>
    <row r="13" spans="1:7">
      <c r="A13" t="s">
        <v>1993</v>
      </c>
      <c r="B13" t="s">
        <v>1994</v>
      </c>
      <c r="C13" t="s">
        <v>1961</v>
      </c>
      <c r="D13" t="s">
        <v>1995</v>
      </c>
      <c r="E13" t="s">
        <v>1264</v>
      </c>
      <c r="F13" t="s">
        <v>1263</v>
      </c>
      <c r="G13" t="s">
        <v>1996</v>
      </c>
    </row>
    <row r="14" spans="1:7">
      <c r="A14" t="s">
        <v>1997</v>
      </c>
      <c r="B14" t="s">
        <v>1998</v>
      </c>
      <c r="C14" t="s">
        <v>1961</v>
      </c>
      <c r="D14" t="s">
        <v>1999</v>
      </c>
      <c r="E14" t="s">
        <v>1264</v>
      </c>
      <c r="F14" t="s">
        <v>1263</v>
      </c>
      <c r="G14" t="s">
        <v>2000</v>
      </c>
    </row>
    <row r="15" spans="1:7">
      <c r="A15" t="s">
        <v>2001</v>
      </c>
      <c r="B15" t="s">
        <v>2002</v>
      </c>
      <c r="C15" t="s">
        <v>1961</v>
      </c>
      <c r="D15" t="s">
        <v>1995</v>
      </c>
      <c r="E15" t="s">
        <v>1264</v>
      </c>
      <c r="F15" t="s">
        <v>1263</v>
      </c>
      <c r="G15" t="s">
        <v>2003</v>
      </c>
    </row>
    <row r="16" spans="1:7">
      <c r="A16" t="s">
        <v>2004</v>
      </c>
      <c r="B16" t="s">
        <v>2005</v>
      </c>
      <c r="C16" t="s">
        <v>2006</v>
      </c>
      <c r="D16" t="s">
        <v>2007</v>
      </c>
      <c r="E16" t="s">
        <v>1264</v>
      </c>
      <c r="F16" t="s">
        <v>1263</v>
      </c>
      <c r="G16" t="s">
        <v>2008</v>
      </c>
    </row>
    <row r="17" spans="1:7">
      <c r="A17" t="s">
        <v>2009</v>
      </c>
      <c r="B17" t="s">
        <v>2010</v>
      </c>
      <c r="C17" t="s">
        <v>1961</v>
      </c>
      <c r="D17" t="s">
        <v>2011</v>
      </c>
      <c r="E17" t="s">
        <v>1264</v>
      </c>
      <c r="F17" t="s">
        <v>1263</v>
      </c>
      <c r="G17" t="s">
        <v>2012</v>
      </c>
    </row>
    <row r="18" spans="1:7">
      <c r="A18" t="s">
        <v>2013</v>
      </c>
      <c r="B18" t="s">
        <v>2014</v>
      </c>
      <c r="C18" t="s">
        <v>1961</v>
      </c>
      <c r="D18" t="s">
        <v>1995</v>
      </c>
      <c r="E18" t="s">
        <v>1264</v>
      </c>
      <c r="F18" t="s">
        <v>1263</v>
      </c>
      <c r="G18" t="s">
        <v>2015</v>
      </c>
    </row>
    <row r="19" spans="1:7">
      <c r="A19" t="s">
        <v>2016</v>
      </c>
      <c r="B19" t="s">
        <v>2017</v>
      </c>
      <c r="C19" t="s">
        <v>1961</v>
      </c>
      <c r="D19" t="s">
        <v>2018</v>
      </c>
      <c r="E19" t="s">
        <v>1264</v>
      </c>
      <c r="F19" t="s">
        <v>1263</v>
      </c>
      <c r="G19" t="s">
        <v>2019</v>
      </c>
    </row>
    <row r="20" spans="1:7">
      <c r="A20" t="s">
        <v>2020</v>
      </c>
      <c r="B20" t="s">
        <v>2021</v>
      </c>
      <c r="C20" t="s">
        <v>1961</v>
      </c>
      <c r="D20" t="s">
        <v>2022</v>
      </c>
      <c r="E20" t="s">
        <v>1264</v>
      </c>
      <c r="F20" t="s">
        <v>1263</v>
      </c>
      <c r="G20" t="s">
        <v>2023</v>
      </c>
    </row>
    <row r="21" spans="1:7">
      <c r="A21" t="s">
        <v>2024</v>
      </c>
      <c r="B21" t="s">
        <v>2025</v>
      </c>
      <c r="C21" t="s">
        <v>2026</v>
      </c>
      <c r="D21" t="s">
        <v>1991</v>
      </c>
      <c r="E21" t="s">
        <v>1264</v>
      </c>
      <c r="F21" t="s">
        <v>1263</v>
      </c>
      <c r="G21" t="s">
        <v>2027</v>
      </c>
    </row>
    <row r="22" spans="1:7">
      <c r="A22" t="s">
        <v>2028</v>
      </c>
      <c r="B22" t="s">
        <v>2029</v>
      </c>
      <c r="C22" t="s">
        <v>2026</v>
      </c>
      <c r="D22" t="s">
        <v>2030</v>
      </c>
      <c r="E22" t="s">
        <v>1264</v>
      </c>
      <c r="F22" t="s">
        <v>1263</v>
      </c>
      <c r="G22" t="s">
        <v>2031</v>
      </c>
    </row>
    <row r="23" spans="1:7">
      <c r="A23" t="s">
        <v>2032</v>
      </c>
      <c r="B23" t="s">
        <v>2033</v>
      </c>
      <c r="C23" t="s">
        <v>2026</v>
      </c>
      <c r="D23" t="s">
        <v>1991</v>
      </c>
      <c r="E23" t="s">
        <v>1264</v>
      </c>
      <c r="F23" t="s">
        <v>1263</v>
      </c>
      <c r="G23" t="s">
        <v>2034</v>
      </c>
    </row>
    <row r="24" spans="1:7">
      <c r="A24" t="s">
        <v>2035</v>
      </c>
      <c r="B24" t="s">
        <v>2036</v>
      </c>
      <c r="C24" t="s">
        <v>2026</v>
      </c>
      <c r="D24" t="s">
        <v>1991</v>
      </c>
      <c r="E24" t="s">
        <v>1264</v>
      </c>
      <c r="F24" t="s">
        <v>1263</v>
      </c>
      <c r="G24" t="s">
        <v>2037</v>
      </c>
    </row>
    <row r="25" spans="1:7">
      <c r="A25" t="s">
        <v>2038</v>
      </c>
      <c r="B25" t="s">
        <v>2039</v>
      </c>
      <c r="C25" t="s">
        <v>2026</v>
      </c>
      <c r="D25" t="s">
        <v>1991</v>
      </c>
      <c r="E25" t="s">
        <v>2040</v>
      </c>
      <c r="F25" t="s">
        <v>1263</v>
      </c>
      <c r="G25" t="s">
        <v>2041</v>
      </c>
    </row>
    <row r="26" spans="1:7">
      <c r="A26" t="s">
        <v>2042</v>
      </c>
      <c r="B26" t="s">
        <v>2043</v>
      </c>
      <c r="C26" t="s">
        <v>2044</v>
      </c>
      <c r="D26" t="s">
        <v>2045</v>
      </c>
      <c r="E26" t="s">
        <v>2040</v>
      </c>
      <c r="F26" t="s">
        <v>1263</v>
      </c>
      <c r="G26" t="s">
        <v>2046</v>
      </c>
    </row>
    <row r="27" spans="1:7">
      <c r="A27" t="s">
        <v>2047</v>
      </c>
      <c r="B27" t="s">
        <v>2048</v>
      </c>
      <c r="C27" t="s">
        <v>2044</v>
      </c>
      <c r="D27" t="s">
        <v>2049</v>
      </c>
      <c r="E27" t="s">
        <v>1264</v>
      </c>
      <c r="F27" t="s">
        <v>1263</v>
      </c>
      <c r="G27" t="s">
        <v>2050</v>
      </c>
    </row>
    <row r="28" spans="1:7">
      <c r="A28" t="s">
        <v>2051</v>
      </c>
      <c r="B28" t="s">
        <v>2052</v>
      </c>
      <c r="C28" t="s">
        <v>2044</v>
      </c>
      <c r="D28" t="s">
        <v>2049</v>
      </c>
      <c r="E28" t="s">
        <v>1264</v>
      </c>
      <c r="F28" t="s">
        <v>1263</v>
      </c>
      <c r="G28" t="s">
        <v>2053</v>
      </c>
    </row>
    <row r="29" spans="1:7">
      <c r="A29" t="s">
        <v>2054</v>
      </c>
      <c r="B29" t="s">
        <v>2055</v>
      </c>
      <c r="C29" t="s">
        <v>2044</v>
      </c>
      <c r="D29" t="s">
        <v>1975</v>
      </c>
      <c r="E29" t="s">
        <v>1264</v>
      </c>
      <c r="F29" t="s">
        <v>1263</v>
      </c>
      <c r="G29" t="s">
        <v>2056</v>
      </c>
    </row>
    <row r="30" spans="1:7">
      <c r="A30" t="s">
        <v>2057</v>
      </c>
      <c r="B30" t="s">
        <v>2058</v>
      </c>
      <c r="C30" t="s">
        <v>2044</v>
      </c>
      <c r="D30" t="s">
        <v>1971</v>
      </c>
      <c r="E30" t="s">
        <v>1264</v>
      </c>
      <c r="F30" t="s">
        <v>1263</v>
      </c>
      <c r="G30" t="s">
        <v>2059</v>
      </c>
    </row>
    <row r="31" spans="1:7">
      <c r="A31" t="s">
        <v>2060</v>
      </c>
      <c r="B31" t="s">
        <v>2061</v>
      </c>
      <c r="C31" t="s">
        <v>2044</v>
      </c>
      <c r="D31" t="s">
        <v>1971</v>
      </c>
      <c r="E31" t="s">
        <v>2040</v>
      </c>
      <c r="F31" t="s">
        <v>1263</v>
      </c>
      <c r="G31" t="s">
        <v>2062</v>
      </c>
    </row>
    <row r="32" spans="1:7">
      <c r="A32" t="s">
        <v>2063</v>
      </c>
      <c r="B32" t="s">
        <v>2064</v>
      </c>
      <c r="C32" t="s">
        <v>2044</v>
      </c>
      <c r="D32" t="s">
        <v>2065</v>
      </c>
      <c r="E32" t="s">
        <v>1264</v>
      </c>
      <c r="F32" t="s">
        <v>1263</v>
      </c>
      <c r="G32" t="s">
        <v>2066</v>
      </c>
    </row>
    <row r="33" spans="1:7">
      <c r="A33" t="s">
        <v>2067</v>
      </c>
      <c r="B33" t="s">
        <v>2068</v>
      </c>
      <c r="C33" t="s">
        <v>2044</v>
      </c>
      <c r="D33" t="s">
        <v>2069</v>
      </c>
      <c r="E33" t="s">
        <v>1264</v>
      </c>
      <c r="F33" t="s">
        <v>1263</v>
      </c>
      <c r="G33" t="s">
        <v>2070</v>
      </c>
    </row>
    <row r="34" spans="1:7">
      <c r="A34" t="s">
        <v>2071</v>
      </c>
      <c r="B34" t="s">
        <v>2072</v>
      </c>
      <c r="C34" t="s">
        <v>2044</v>
      </c>
      <c r="D34" t="s">
        <v>2069</v>
      </c>
      <c r="E34" t="s">
        <v>1264</v>
      </c>
      <c r="F34" t="s">
        <v>1263</v>
      </c>
      <c r="G34" t="s">
        <v>2073</v>
      </c>
    </row>
    <row r="35" spans="1:7">
      <c r="A35" t="s">
        <v>2074</v>
      </c>
      <c r="B35" t="s">
        <v>2075</v>
      </c>
      <c r="C35" t="s">
        <v>2044</v>
      </c>
      <c r="D35" t="s">
        <v>2069</v>
      </c>
      <c r="E35" t="s">
        <v>1264</v>
      </c>
      <c r="F35" t="s">
        <v>1263</v>
      </c>
      <c r="G35" t="s">
        <v>2076</v>
      </c>
    </row>
    <row r="36" spans="1:7">
      <c r="A36" t="s">
        <v>2077</v>
      </c>
      <c r="B36" t="s">
        <v>2078</v>
      </c>
      <c r="C36" t="s">
        <v>2044</v>
      </c>
      <c r="D36" t="s">
        <v>1991</v>
      </c>
      <c r="E36" t="s">
        <v>2040</v>
      </c>
      <c r="F36" t="s">
        <v>1263</v>
      </c>
      <c r="G36" t="s">
        <v>2079</v>
      </c>
    </row>
    <row r="37" spans="1:7">
      <c r="A37" t="s">
        <v>2080</v>
      </c>
      <c r="B37" t="s">
        <v>2081</v>
      </c>
      <c r="C37" t="s">
        <v>2044</v>
      </c>
      <c r="D37" t="s">
        <v>1991</v>
      </c>
      <c r="E37" t="s">
        <v>1264</v>
      </c>
      <c r="F37" t="s">
        <v>1263</v>
      </c>
      <c r="G37" t="s">
        <v>2082</v>
      </c>
    </row>
    <row r="38" spans="1:7">
      <c r="A38" t="s">
        <v>2083</v>
      </c>
      <c r="B38" t="s">
        <v>2084</v>
      </c>
      <c r="C38" t="s">
        <v>2044</v>
      </c>
      <c r="D38" t="s">
        <v>2065</v>
      </c>
      <c r="E38" t="s">
        <v>2040</v>
      </c>
      <c r="F38" t="s">
        <v>1263</v>
      </c>
      <c r="G38" t="s">
        <v>2085</v>
      </c>
    </row>
    <row r="39" spans="1:7">
      <c r="A39" t="s">
        <v>2086</v>
      </c>
      <c r="B39" t="s">
        <v>2087</v>
      </c>
      <c r="C39" t="s">
        <v>2044</v>
      </c>
      <c r="D39" t="s">
        <v>2088</v>
      </c>
      <c r="E39" t="s">
        <v>1264</v>
      </c>
      <c r="F39" t="s">
        <v>1263</v>
      </c>
      <c r="G39" t="s">
        <v>2089</v>
      </c>
    </row>
    <row r="40" spans="1:7">
      <c r="A40" t="s">
        <v>2090</v>
      </c>
      <c r="B40" t="s">
        <v>2091</v>
      </c>
      <c r="C40" t="s">
        <v>2044</v>
      </c>
      <c r="D40" t="s">
        <v>1971</v>
      </c>
      <c r="E40" t="s">
        <v>1264</v>
      </c>
      <c r="F40" t="s">
        <v>1263</v>
      </c>
      <c r="G40" t="s">
        <v>2092</v>
      </c>
    </row>
    <row r="41" spans="1:7">
      <c r="A41" t="s">
        <v>2093</v>
      </c>
      <c r="B41" t="s">
        <v>2094</v>
      </c>
      <c r="C41" t="s">
        <v>2044</v>
      </c>
      <c r="D41" t="s">
        <v>1991</v>
      </c>
      <c r="E41" t="s">
        <v>1264</v>
      </c>
      <c r="F41" t="s">
        <v>1263</v>
      </c>
      <c r="G41" t="s">
        <v>2095</v>
      </c>
    </row>
    <row r="42" spans="1:7">
      <c r="A42" t="s">
        <v>2096</v>
      </c>
      <c r="B42" t="s">
        <v>2097</v>
      </c>
      <c r="C42" t="s">
        <v>2044</v>
      </c>
      <c r="D42" t="s">
        <v>1991</v>
      </c>
      <c r="E42" t="s">
        <v>1264</v>
      </c>
      <c r="F42" t="s">
        <v>1263</v>
      </c>
      <c r="G42" t="s">
        <v>2098</v>
      </c>
    </row>
    <row r="43" spans="1:7">
      <c r="A43" t="s">
        <v>2099</v>
      </c>
      <c r="B43" t="s">
        <v>2100</v>
      </c>
      <c r="C43" t="s">
        <v>2044</v>
      </c>
      <c r="D43" t="s">
        <v>1971</v>
      </c>
      <c r="E43" t="s">
        <v>1264</v>
      </c>
      <c r="F43" t="s">
        <v>1263</v>
      </c>
      <c r="G43" t="s">
        <v>2101</v>
      </c>
    </row>
    <row r="44" spans="1:7">
      <c r="A44" t="s">
        <v>2102</v>
      </c>
      <c r="B44" t="s">
        <v>2103</v>
      </c>
      <c r="C44" t="s">
        <v>2044</v>
      </c>
      <c r="D44" t="s">
        <v>2104</v>
      </c>
      <c r="E44" t="s">
        <v>1264</v>
      </c>
      <c r="F44" t="s">
        <v>1263</v>
      </c>
      <c r="G44" t="s">
        <v>2105</v>
      </c>
    </row>
    <row r="45" spans="1:7">
      <c r="A45" t="s">
        <v>2106</v>
      </c>
      <c r="B45" t="s">
        <v>2107</v>
      </c>
      <c r="C45" t="s">
        <v>2108</v>
      </c>
      <c r="D45" t="s">
        <v>2109</v>
      </c>
      <c r="E45" t="s">
        <v>1264</v>
      </c>
      <c r="F45" t="s">
        <v>1263</v>
      </c>
      <c r="G45" t="s">
        <v>2110</v>
      </c>
    </row>
    <row r="46" spans="1:7">
      <c r="A46" t="s">
        <v>2111</v>
      </c>
      <c r="B46" t="s">
        <v>2112</v>
      </c>
      <c r="C46" t="s">
        <v>2113</v>
      </c>
      <c r="D46" t="s">
        <v>2114</v>
      </c>
      <c r="E46" t="s">
        <v>1264</v>
      </c>
      <c r="F46" t="s">
        <v>1263</v>
      </c>
      <c r="G46" t="s">
        <v>2115</v>
      </c>
    </row>
    <row r="47" spans="1:7">
      <c r="A47" t="s">
        <v>2116</v>
      </c>
      <c r="B47" t="s">
        <v>2117</v>
      </c>
      <c r="C47" t="s">
        <v>2118</v>
      </c>
      <c r="D47" t="s">
        <v>2119</v>
      </c>
      <c r="E47" t="s">
        <v>1264</v>
      </c>
      <c r="F47" t="s">
        <v>1264</v>
      </c>
      <c r="G47" t="s">
        <v>2120</v>
      </c>
    </row>
    <row r="48" spans="1:7">
      <c r="A48" t="s">
        <v>2121</v>
      </c>
      <c r="B48" t="s">
        <v>2122</v>
      </c>
      <c r="C48" t="s">
        <v>2118</v>
      </c>
      <c r="D48" t="s">
        <v>1975</v>
      </c>
      <c r="E48" t="s">
        <v>1264</v>
      </c>
      <c r="F48" t="s">
        <v>1264</v>
      </c>
      <c r="G48" t="s">
        <v>2120</v>
      </c>
    </row>
    <row r="49" spans="1:7">
      <c r="A49" t="s">
        <v>2123</v>
      </c>
      <c r="B49" t="s">
        <v>2124</v>
      </c>
      <c r="C49" t="s">
        <v>2118</v>
      </c>
      <c r="D49" t="s">
        <v>1975</v>
      </c>
      <c r="E49" t="s">
        <v>1264</v>
      </c>
      <c r="F49" t="s">
        <v>1263</v>
      </c>
      <c r="G49" t="s">
        <v>2125</v>
      </c>
    </row>
    <row r="50" spans="1:7">
      <c r="A50" t="s">
        <v>2126</v>
      </c>
      <c r="B50" t="s">
        <v>2127</v>
      </c>
      <c r="C50" t="s">
        <v>2128</v>
      </c>
      <c r="D50" t="s">
        <v>1984</v>
      </c>
      <c r="E50" t="s">
        <v>1264</v>
      </c>
      <c r="F50" t="s">
        <v>1263</v>
      </c>
      <c r="G50" t="s">
        <v>2129</v>
      </c>
    </row>
    <row r="51" spans="1:7">
      <c r="A51" t="s">
        <v>2130</v>
      </c>
      <c r="B51" t="s">
        <v>2131</v>
      </c>
      <c r="C51" t="s">
        <v>2118</v>
      </c>
      <c r="D51" t="s">
        <v>1948</v>
      </c>
      <c r="E51" t="s">
        <v>1264</v>
      </c>
      <c r="F51" t="s">
        <v>1263</v>
      </c>
      <c r="G51" t="s">
        <v>2132</v>
      </c>
    </row>
    <row r="52" spans="1:7">
      <c r="A52" t="s">
        <v>2133</v>
      </c>
      <c r="B52" t="s">
        <v>2134</v>
      </c>
      <c r="C52" t="s">
        <v>2118</v>
      </c>
      <c r="D52" t="s">
        <v>2135</v>
      </c>
      <c r="E52" t="s">
        <v>1264</v>
      </c>
      <c r="F52" t="s">
        <v>1263</v>
      </c>
      <c r="G52" t="s">
        <v>2136</v>
      </c>
    </row>
    <row r="53" spans="1:7">
      <c r="A53" t="s">
        <v>2137</v>
      </c>
      <c r="B53" t="s">
        <v>2138</v>
      </c>
      <c r="C53" t="s">
        <v>2139</v>
      </c>
      <c r="D53" t="s">
        <v>2109</v>
      </c>
      <c r="E53" t="s">
        <v>1263</v>
      </c>
      <c r="F53" t="s">
        <v>1263</v>
      </c>
      <c r="G53" t="s">
        <v>2140</v>
      </c>
    </row>
    <row r="54" spans="1:7">
      <c r="A54" t="s">
        <v>2141</v>
      </c>
      <c r="B54" t="s">
        <v>2142</v>
      </c>
      <c r="C54" t="s">
        <v>2143</v>
      </c>
      <c r="D54" t="s">
        <v>2144</v>
      </c>
      <c r="E54" t="s">
        <v>1263</v>
      </c>
      <c r="F54" t="s">
        <v>1263</v>
      </c>
      <c r="G54" t="s">
        <v>2145</v>
      </c>
    </row>
    <row r="55" spans="1:7">
      <c r="A55" t="s">
        <v>2146</v>
      </c>
      <c r="B55" t="s">
        <v>2147</v>
      </c>
      <c r="C55" t="s">
        <v>2143</v>
      </c>
      <c r="D55" t="s">
        <v>2007</v>
      </c>
      <c r="E55" t="s">
        <v>1263</v>
      </c>
      <c r="F55" t="s">
        <v>1264</v>
      </c>
      <c r="G55" t="s">
        <v>2148</v>
      </c>
    </row>
    <row r="56" spans="1:7">
      <c r="A56" t="s">
        <v>2149</v>
      </c>
      <c r="B56" t="s">
        <v>2150</v>
      </c>
      <c r="C56" t="s">
        <v>2026</v>
      </c>
      <c r="D56" t="s">
        <v>2011</v>
      </c>
      <c r="E56" t="s">
        <v>1263</v>
      </c>
      <c r="F56" t="s">
        <v>1264</v>
      </c>
      <c r="G56" t="s">
        <v>2151</v>
      </c>
    </row>
    <row r="57" spans="1:7">
      <c r="A57" t="s">
        <v>2152</v>
      </c>
      <c r="B57" t="s">
        <v>2153</v>
      </c>
      <c r="C57" t="s">
        <v>2143</v>
      </c>
      <c r="D57" t="s">
        <v>2065</v>
      </c>
      <c r="E57" t="s">
        <v>1263</v>
      </c>
      <c r="F57" t="s">
        <v>1263</v>
      </c>
      <c r="G57" t="s">
        <v>2154</v>
      </c>
    </row>
    <row r="58" spans="1:7">
      <c r="A58" t="s">
        <v>2155</v>
      </c>
      <c r="B58" t="s">
        <v>2156</v>
      </c>
      <c r="C58" t="s">
        <v>2143</v>
      </c>
      <c r="D58" t="s">
        <v>2065</v>
      </c>
      <c r="E58" t="s">
        <v>1263</v>
      </c>
      <c r="F58" t="s">
        <v>1263</v>
      </c>
      <c r="G58" t="s">
        <v>2157</v>
      </c>
    </row>
    <row r="59" spans="1:7">
      <c r="A59" t="s">
        <v>2158</v>
      </c>
      <c r="B59" t="s">
        <v>2159</v>
      </c>
      <c r="C59" t="s">
        <v>2143</v>
      </c>
      <c r="D59" t="s">
        <v>2065</v>
      </c>
      <c r="E59" t="s">
        <v>1263</v>
      </c>
      <c r="F59" t="s">
        <v>1263</v>
      </c>
      <c r="G59" t="s">
        <v>2160</v>
      </c>
    </row>
    <row r="60" spans="1:7">
      <c r="A60" t="s">
        <v>2161</v>
      </c>
      <c r="B60" t="s">
        <v>2162</v>
      </c>
      <c r="C60" t="s">
        <v>2143</v>
      </c>
      <c r="D60" t="s">
        <v>1984</v>
      </c>
      <c r="E60" t="s">
        <v>1263</v>
      </c>
      <c r="F60" t="s">
        <v>1263</v>
      </c>
      <c r="G60" t="s">
        <v>2163</v>
      </c>
    </row>
    <row r="61" spans="1:7">
      <c r="A61" t="s">
        <v>2164</v>
      </c>
      <c r="B61" t="s">
        <v>2165</v>
      </c>
      <c r="C61" t="s">
        <v>2166</v>
      </c>
      <c r="D61" t="s">
        <v>2167</v>
      </c>
      <c r="E61" t="s">
        <v>1263</v>
      </c>
      <c r="F61" t="s">
        <v>1263</v>
      </c>
      <c r="G61" t="s">
        <v>2168</v>
      </c>
    </row>
    <row r="62" spans="1:7">
      <c r="A62" t="s">
        <v>2169</v>
      </c>
      <c r="B62" t="s">
        <v>2170</v>
      </c>
      <c r="C62" t="s">
        <v>2166</v>
      </c>
      <c r="D62" t="s">
        <v>2171</v>
      </c>
      <c r="E62" t="s">
        <v>1263</v>
      </c>
      <c r="F62" t="s">
        <v>1263</v>
      </c>
      <c r="G62" t="s">
        <v>2168</v>
      </c>
    </row>
    <row r="63" spans="1:7">
      <c r="A63" t="s">
        <v>2172</v>
      </c>
      <c r="B63" t="s">
        <v>2173</v>
      </c>
      <c r="C63" t="s">
        <v>1983</v>
      </c>
      <c r="D63" t="s">
        <v>2007</v>
      </c>
      <c r="E63" t="s">
        <v>1263</v>
      </c>
      <c r="F63" t="s">
        <v>1263</v>
      </c>
      <c r="G63" t="s">
        <v>2174</v>
      </c>
    </row>
    <row r="64" spans="1:7">
      <c r="A64" t="s">
        <v>2175</v>
      </c>
      <c r="B64" t="s">
        <v>2176</v>
      </c>
      <c r="C64" t="s">
        <v>1983</v>
      </c>
      <c r="D64" t="s">
        <v>2007</v>
      </c>
      <c r="E64" t="s">
        <v>1263</v>
      </c>
      <c r="F64" t="s">
        <v>1263</v>
      </c>
      <c r="G64" t="s">
        <v>2177</v>
      </c>
    </row>
    <row r="65" spans="1:7">
      <c r="A65" t="s">
        <v>2178</v>
      </c>
      <c r="B65" t="s">
        <v>2179</v>
      </c>
      <c r="C65" t="s">
        <v>2180</v>
      </c>
      <c r="D65" t="s">
        <v>2181</v>
      </c>
      <c r="E65" t="s">
        <v>1263</v>
      </c>
      <c r="F65" t="s">
        <v>1263</v>
      </c>
      <c r="G65" t="s">
        <v>2182</v>
      </c>
    </row>
    <row r="66" spans="1:7">
      <c r="A66" t="s">
        <v>2183</v>
      </c>
      <c r="B66" t="s">
        <v>2184</v>
      </c>
      <c r="C66" t="s">
        <v>2180</v>
      </c>
      <c r="D66" t="s">
        <v>2185</v>
      </c>
      <c r="E66" t="s">
        <v>1263</v>
      </c>
      <c r="F66" t="s">
        <v>1263</v>
      </c>
      <c r="G66" t="s">
        <v>2182</v>
      </c>
    </row>
    <row r="67" spans="1:7">
      <c r="A67" t="s">
        <v>2186</v>
      </c>
      <c r="B67" t="s">
        <v>2187</v>
      </c>
      <c r="C67" t="s">
        <v>2188</v>
      </c>
      <c r="D67" t="s">
        <v>2007</v>
      </c>
      <c r="E67" t="s">
        <v>1264</v>
      </c>
      <c r="F67" t="s">
        <v>1263</v>
      </c>
      <c r="G67" t="s">
        <v>2189</v>
      </c>
    </row>
    <row r="68" spans="1:7">
      <c r="A68" t="s">
        <v>2190</v>
      </c>
      <c r="B68" t="s">
        <v>2191</v>
      </c>
      <c r="C68" t="s">
        <v>2166</v>
      </c>
      <c r="D68" t="s">
        <v>2192</v>
      </c>
      <c r="E68" t="s">
        <v>2040</v>
      </c>
      <c r="F68" t="s">
        <v>1263</v>
      </c>
      <c r="G68" t="s">
        <v>2193</v>
      </c>
    </row>
    <row r="69" spans="1:7">
      <c r="A69" t="s">
        <v>2194</v>
      </c>
      <c r="B69" t="s">
        <v>2195</v>
      </c>
      <c r="C69" t="s">
        <v>2166</v>
      </c>
      <c r="D69" t="s">
        <v>1984</v>
      </c>
      <c r="E69" t="s">
        <v>1264</v>
      </c>
      <c r="F69" t="s">
        <v>1263</v>
      </c>
      <c r="G69" t="s">
        <v>2196</v>
      </c>
    </row>
    <row r="70" spans="1:7">
      <c r="A70" t="s">
        <v>2197</v>
      </c>
      <c r="B70" t="s">
        <v>2198</v>
      </c>
      <c r="C70" t="s">
        <v>2166</v>
      </c>
      <c r="D70" t="s">
        <v>2007</v>
      </c>
      <c r="E70" t="s">
        <v>1264</v>
      </c>
      <c r="F70" t="s">
        <v>1263</v>
      </c>
      <c r="G70" t="s">
        <v>2199</v>
      </c>
    </row>
    <row r="71" spans="1:7">
      <c r="A71" t="s">
        <v>2042</v>
      </c>
      <c r="B71" t="s">
        <v>2043</v>
      </c>
      <c r="C71" t="s">
        <v>2044</v>
      </c>
      <c r="D71" t="s">
        <v>2049</v>
      </c>
      <c r="E71" t="s">
        <v>1264</v>
      </c>
      <c r="F71" t="s">
        <v>1263</v>
      </c>
      <c r="G71" t="s">
        <v>2200</v>
      </c>
    </row>
    <row r="72" spans="1:7">
      <c r="A72" t="s">
        <v>2201</v>
      </c>
      <c r="B72" t="s">
        <v>2052</v>
      </c>
      <c r="C72" t="s">
        <v>2044</v>
      </c>
      <c r="D72" t="s">
        <v>2049</v>
      </c>
      <c r="E72" t="s">
        <v>1264</v>
      </c>
      <c r="F72" t="s">
        <v>1263</v>
      </c>
      <c r="G72" t="s">
        <v>2202</v>
      </c>
    </row>
    <row r="73" spans="1:7">
      <c r="A73" t="s">
        <v>2203</v>
      </c>
      <c r="B73" t="s">
        <v>2204</v>
      </c>
      <c r="C73" t="s">
        <v>2205</v>
      </c>
      <c r="D73" t="s">
        <v>2206</v>
      </c>
      <c r="E73" t="s">
        <v>1263</v>
      </c>
      <c r="F73" t="s">
        <v>1264</v>
      </c>
      <c r="G73" t="s">
        <v>2207</v>
      </c>
    </row>
    <row r="74" spans="1:7">
      <c r="A74" t="s">
        <v>2208</v>
      </c>
      <c r="B74" t="s">
        <v>2209</v>
      </c>
      <c r="C74" t="s">
        <v>2205</v>
      </c>
      <c r="D74" t="s">
        <v>1948</v>
      </c>
      <c r="E74" t="s">
        <v>1263</v>
      </c>
      <c r="F74" t="s">
        <v>1264</v>
      </c>
      <c r="G74" t="s">
        <v>2210</v>
      </c>
    </row>
    <row r="75" spans="1:7">
      <c r="A75" t="s">
        <v>2211</v>
      </c>
      <c r="B75" t="s">
        <v>2212</v>
      </c>
      <c r="C75" t="s">
        <v>2205</v>
      </c>
      <c r="D75" t="s">
        <v>2213</v>
      </c>
      <c r="E75" t="s">
        <v>1263</v>
      </c>
      <c r="F75" t="s">
        <v>1263</v>
      </c>
      <c r="G75" t="s">
        <v>2214</v>
      </c>
    </row>
    <row r="76" spans="1:7">
      <c r="A76" t="s">
        <v>2215</v>
      </c>
      <c r="B76" t="s">
        <v>2216</v>
      </c>
      <c r="C76" t="s">
        <v>2205</v>
      </c>
      <c r="D76" t="s">
        <v>2217</v>
      </c>
      <c r="E76" t="s">
        <v>1263</v>
      </c>
      <c r="F76" t="s">
        <v>1263</v>
      </c>
      <c r="G76" t="s">
        <v>2218</v>
      </c>
    </row>
    <row r="77" spans="1:7">
      <c r="A77" t="s">
        <v>2219</v>
      </c>
      <c r="B77" t="s">
        <v>2220</v>
      </c>
      <c r="C77" t="s">
        <v>2205</v>
      </c>
      <c r="D77" t="s">
        <v>2221</v>
      </c>
      <c r="E77" t="s">
        <v>1264</v>
      </c>
      <c r="F77" t="s">
        <v>1263</v>
      </c>
      <c r="G77" t="s">
        <v>2222</v>
      </c>
    </row>
    <row r="78" spans="1:7">
      <c r="A78" t="s">
        <v>2223</v>
      </c>
      <c r="B78" t="s">
        <v>2224</v>
      </c>
      <c r="C78" t="s">
        <v>2205</v>
      </c>
      <c r="D78" t="s">
        <v>1984</v>
      </c>
      <c r="E78" t="s">
        <v>1263</v>
      </c>
      <c r="F78" t="s">
        <v>1263</v>
      </c>
      <c r="G78" t="s">
        <v>2225</v>
      </c>
    </row>
    <row r="79" spans="1:7">
      <c r="A79" t="s">
        <v>2226</v>
      </c>
      <c r="B79" t="s">
        <v>2227</v>
      </c>
      <c r="C79" t="s">
        <v>2228</v>
      </c>
      <c r="D79" t="s">
        <v>2229</v>
      </c>
      <c r="E79" t="s">
        <v>1264</v>
      </c>
      <c r="F79" t="s">
        <v>1263</v>
      </c>
      <c r="G79" t="s">
        <v>2230</v>
      </c>
    </row>
    <row r="80" spans="1:7">
      <c r="A80" t="s">
        <v>2231</v>
      </c>
      <c r="B80" t="s">
        <v>2232</v>
      </c>
      <c r="C80" t="s">
        <v>2233</v>
      </c>
      <c r="D80" t="s">
        <v>1984</v>
      </c>
      <c r="E80" t="s">
        <v>1263</v>
      </c>
      <c r="F80" t="s">
        <v>1263</v>
      </c>
      <c r="G80" t="s">
        <v>2234</v>
      </c>
    </row>
    <row r="81" spans="1:7">
      <c r="A81" t="s">
        <v>2235</v>
      </c>
      <c r="B81" t="s">
        <v>2236</v>
      </c>
      <c r="C81" t="s">
        <v>2205</v>
      </c>
      <c r="D81" t="s">
        <v>2185</v>
      </c>
      <c r="E81" t="s">
        <v>1264</v>
      </c>
      <c r="F81" t="s">
        <v>1264</v>
      </c>
      <c r="G81" t="s">
        <v>2237</v>
      </c>
    </row>
    <row r="82" spans="1:7">
      <c r="A82" t="s">
        <v>2238</v>
      </c>
      <c r="B82" t="s">
        <v>2239</v>
      </c>
      <c r="C82" t="s">
        <v>2205</v>
      </c>
      <c r="D82" t="s">
        <v>2119</v>
      </c>
      <c r="E82" t="s">
        <v>1263</v>
      </c>
      <c r="F82" t="s">
        <v>1263</v>
      </c>
      <c r="G82" t="s">
        <v>2240</v>
      </c>
    </row>
    <row r="83" spans="1:7">
      <c r="A83" t="s">
        <v>2241</v>
      </c>
      <c r="B83" t="s">
        <v>2242</v>
      </c>
      <c r="C83" t="s">
        <v>2205</v>
      </c>
      <c r="D83" t="s">
        <v>2011</v>
      </c>
      <c r="E83" t="s">
        <v>1263</v>
      </c>
      <c r="F83" t="s">
        <v>1264</v>
      </c>
      <c r="G83" t="s">
        <v>2243</v>
      </c>
    </row>
    <row r="84" spans="1:7">
      <c r="A84" t="s">
        <v>2244</v>
      </c>
      <c r="B84" t="s">
        <v>2245</v>
      </c>
      <c r="C84" t="s">
        <v>2205</v>
      </c>
      <c r="D84" t="s">
        <v>2246</v>
      </c>
      <c r="E84" t="s">
        <v>1263</v>
      </c>
      <c r="F84" t="s">
        <v>1263</v>
      </c>
      <c r="G84" t="s">
        <v>2247</v>
      </c>
    </row>
    <row r="85" spans="1:7">
      <c r="A85" t="s">
        <v>2248</v>
      </c>
      <c r="B85" t="s">
        <v>2249</v>
      </c>
      <c r="C85" t="s">
        <v>2250</v>
      </c>
      <c r="D85" t="s">
        <v>2007</v>
      </c>
      <c r="E85" t="s">
        <v>1264</v>
      </c>
      <c r="F85" t="s">
        <v>1263</v>
      </c>
      <c r="G85" t="s">
        <v>2251</v>
      </c>
    </row>
    <row r="86" spans="1:7">
      <c r="A86" t="s">
        <v>2252</v>
      </c>
      <c r="B86" t="s">
        <v>2253</v>
      </c>
      <c r="C86" t="s">
        <v>2205</v>
      </c>
      <c r="D86" t="s">
        <v>1991</v>
      </c>
      <c r="E86" t="s">
        <v>1264</v>
      </c>
      <c r="F86" t="s">
        <v>1263</v>
      </c>
      <c r="G86" t="s">
        <v>2254</v>
      </c>
    </row>
    <row r="87" spans="1:7">
      <c r="A87" t="s">
        <v>2255</v>
      </c>
      <c r="B87" t="s">
        <v>2256</v>
      </c>
      <c r="C87" t="s">
        <v>2205</v>
      </c>
      <c r="D87" t="s">
        <v>1991</v>
      </c>
      <c r="E87" t="s">
        <v>1264</v>
      </c>
      <c r="F87" t="s">
        <v>1263</v>
      </c>
      <c r="G87" t="s">
        <v>2257</v>
      </c>
    </row>
    <row r="88" spans="1:7">
      <c r="A88" t="s">
        <v>2258</v>
      </c>
      <c r="B88" t="s">
        <v>2259</v>
      </c>
      <c r="C88" t="s">
        <v>2205</v>
      </c>
      <c r="D88" t="s">
        <v>2260</v>
      </c>
      <c r="E88" t="s">
        <v>1263</v>
      </c>
      <c r="F88" t="s">
        <v>1263</v>
      </c>
      <c r="G88" t="s">
        <v>2261</v>
      </c>
    </row>
    <row r="89" spans="1:7">
      <c r="A89" t="s">
        <v>2262</v>
      </c>
      <c r="B89" t="s">
        <v>2263</v>
      </c>
      <c r="C89" t="s">
        <v>2205</v>
      </c>
      <c r="D89" t="s">
        <v>2144</v>
      </c>
      <c r="E89" t="s">
        <v>1264</v>
      </c>
      <c r="F89" t="s">
        <v>1263</v>
      </c>
      <c r="G89" t="s">
        <v>2264</v>
      </c>
    </row>
    <row r="90" spans="1:7">
      <c r="A90" t="s">
        <v>2265</v>
      </c>
      <c r="B90" t="s">
        <v>2266</v>
      </c>
      <c r="C90" t="s">
        <v>2205</v>
      </c>
      <c r="D90" t="s">
        <v>2267</v>
      </c>
      <c r="E90" t="s">
        <v>1264</v>
      </c>
      <c r="F90" t="s">
        <v>1263</v>
      </c>
      <c r="G90" t="s">
        <v>2268</v>
      </c>
    </row>
    <row r="91" spans="1:7">
      <c r="A91" t="s">
        <v>2269</v>
      </c>
      <c r="B91" t="s">
        <v>2270</v>
      </c>
      <c r="C91" t="s">
        <v>2205</v>
      </c>
      <c r="D91" t="s">
        <v>2271</v>
      </c>
      <c r="E91" t="s">
        <v>1264</v>
      </c>
      <c r="F91" t="s">
        <v>1263</v>
      </c>
      <c r="G91" t="s">
        <v>2272</v>
      </c>
    </row>
    <row r="92" spans="1:7">
      <c r="A92" t="s">
        <v>2273</v>
      </c>
      <c r="B92" t="s">
        <v>2274</v>
      </c>
      <c r="C92" t="s">
        <v>2205</v>
      </c>
      <c r="D92" t="s">
        <v>1975</v>
      </c>
      <c r="E92" t="s">
        <v>1264</v>
      </c>
      <c r="F92" t="s">
        <v>1264</v>
      </c>
      <c r="G92" t="s">
        <v>2275</v>
      </c>
    </row>
    <row r="93" spans="1:7">
      <c r="A93" t="s">
        <v>2276</v>
      </c>
      <c r="B93" t="s">
        <v>2277</v>
      </c>
      <c r="C93" t="s">
        <v>2205</v>
      </c>
      <c r="D93" t="s">
        <v>2278</v>
      </c>
      <c r="E93" t="s">
        <v>1264</v>
      </c>
      <c r="F93" t="s">
        <v>1264</v>
      </c>
      <c r="G93" t="s">
        <v>2279</v>
      </c>
    </row>
    <row r="94" spans="1:7">
      <c r="A94" t="s">
        <v>2280</v>
      </c>
      <c r="B94" t="s">
        <v>2281</v>
      </c>
      <c r="C94" t="s">
        <v>2205</v>
      </c>
      <c r="D94" t="s">
        <v>1975</v>
      </c>
      <c r="E94" t="s">
        <v>1263</v>
      </c>
      <c r="F94" t="s">
        <v>1264</v>
      </c>
      <c r="G94" t="s">
        <v>2282</v>
      </c>
    </row>
    <row r="95" spans="1:7">
      <c r="A95" t="s">
        <v>2283</v>
      </c>
      <c r="B95" t="s">
        <v>2284</v>
      </c>
      <c r="C95" t="s">
        <v>2285</v>
      </c>
      <c r="D95" t="s">
        <v>2286</v>
      </c>
      <c r="E95" t="s">
        <v>1264</v>
      </c>
      <c r="F95" t="s">
        <v>1264</v>
      </c>
      <c r="G95" t="s">
        <v>2287</v>
      </c>
    </row>
    <row r="96" spans="1:7">
      <c r="A96" t="s">
        <v>2288</v>
      </c>
      <c r="B96" t="s">
        <v>2289</v>
      </c>
      <c r="C96" t="s">
        <v>2290</v>
      </c>
      <c r="D96" t="s">
        <v>2206</v>
      </c>
      <c r="E96" t="s">
        <v>1263</v>
      </c>
      <c r="F96" t="s">
        <v>1264</v>
      </c>
      <c r="G96" t="s">
        <v>2291</v>
      </c>
    </row>
    <row r="97" spans="1:7">
      <c r="A97" t="s">
        <v>2292</v>
      </c>
      <c r="B97" t="s">
        <v>2293</v>
      </c>
      <c r="C97" t="s">
        <v>2285</v>
      </c>
      <c r="D97" t="s">
        <v>1948</v>
      </c>
      <c r="E97" t="s">
        <v>1264</v>
      </c>
      <c r="F97" t="s">
        <v>1263</v>
      </c>
      <c r="G97" t="s">
        <v>2294</v>
      </c>
    </row>
    <row r="100" spans="1:7">
      <c r="A100" t="s">
        <v>2295</v>
      </c>
      <c r="B100" t="s">
        <v>2296</v>
      </c>
      <c r="C100" t="s">
        <v>2290</v>
      </c>
      <c r="D100" t="s">
        <v>2221</v>
      </c>
      <c r="E100" t="s">
        <v>1264</v>
      </c>
      <c r="F100" t="s">
        <v>1263</v>
      </c>
      <c r="G100" t="s">
        <v>2297</v>
      </c>
    </row>
    <row r="101" spans="1:7">
      <c r="A101" t="s">
        <v>2298</v>
      </c>
      <c r="B101" t="s">
        <v>2299</v>
      </c>
      <c r="C101" t="s">
        <v>1983</v>
      </c>
      <c r="D101" t="s">
        <v>2221</v>
      </c>
      <c r="E101" t="s">
        <v>1263</v>
      </c>
      <c r="F101" t="s">
        <v>1263</v>
      </c>
      <c r="G101" t="s">
        <v>2300</v>
      </c>
    </row>
    <row r="102" spans="1:7">
      <c r="A102" t="s">
        <v>2301</v>
      </c>
      <c r="B102" t="s">
        <v>2302</v>
      </c>
      <c r="C102" t="s">
        <v>1983</v>
      </c>
      <c r="D102" t="s">
        <v>1984</v>
      </c>
      <c r="E102" t="s">
        <v>1263</v>
      </c>
      <c r="F102" t="s">
        <v>1263</v>
      </c>
      <c r="G102" t="s">
        <v>2303</v>
      </c>
    </row>
    <row r="103" spans="1:7">
      <c r="A103" t="s">
        <v>2304</v>
      </c>
      <c r="B103" t="s">
        <v>2305</v>
      </c>
      <c r="C103" t="s">
        <v>2306</v>
      </c>
      <c r="D103" t="s">
        <v>1984</v>
      </c>
      <c r="E103" t="s">
        <v>1263</v>
      </c>
      <c r="F103" t="s">
        <v>1263</v>
      </c>
      <c r="G103" t="s">
        <v>2307</v>
      </c>
    </row>
    <row r="104" spans="1:7">
      <c r="A104" t="s">
        <v>2308</v>
      </c>
      <c r="B104" t="s">
        <v>2309</v>
      </c>
      <c r="C104" t="s">
        <v>2306</v>
      </c>
      <c r="D104" t="s">
        <v>1984</v>
      </c>
      <c r="E104" t="s">
        <v>1263</v>
      </c>
      <c r="F104" t="s">
        <v>1263</v>
      </c>
      <c r="G104" t="s">
        <v>2310</v>
      </c>
    </row>
    <row r="105" spans="1:7">
      <c r="A105" t="s">
        <v>2311</v>
      </c>
      <c r="B105" t="s">
        <v>2312</v>
      </c>
      <c r="C105" t="s">
        <v>2290</v>
      </c>
      <c r="D105" t="s">
        <v>2313</v>
      </c>
      <c r="E105" t="s">
        <v>1264</v>
      </c>
      <c r="F105" t="s">
        <v>1263</v>
      </c>
      <c r="G105" t="s">
        <v>2314</v>
      </c>
    </row>
    <row r="106" spans="1:7">
      <c r="A106" t="s">
        <v>2315</v>
      </c>
      <c r="B106" t="s">
        <v>2316</v>
      </c>
      <c r="C106" t="s">
        <v>2290</v>
      </c>
      <c r="D106" t="s">
        <v>2313</v>
      </c>
      <c r="E106" t="s">
        <v>1264</v>
      </c>
      <c r="F106" t="s">
        <v>1263</v>
      </c>
      <c r="G106" t="s">
        <v>2317</v>
      </c>
    </row>
    <row r="107" spans="1:7">
      <c r="A107" t="s">
        <v>2318</v>
      </c>
      <c r="B107" t="s">
        <v>2319</v>
      </c>
      <c r="C107" t="s">
        <v>2290</v>
      </c>
      <c r="D107" t="s">
        <v>2313</v>
      </c>
      <c r="E107" t="s">
        <v>1264</v>
      </c>
      <c r="F107" t="s">
        <v>1264</v>
      </c>
      <c r="G107" t="s">
        <v>2320</v>
      </c>
    </row>
    <row r="108" spans="1:7">
      <c r="A108" t="s">
        <v>2321</v>
      </c>
      <c r="B108" t="s">
        <v>2322</v>
      </c>
      <c r="C108" t="s">
        <v>2323</v>
      </c>
      <c r="D108" t="s">
        <v>1984</v>
      </c>
      <c r="E108" t="s">
        <v>1263</v>
      </c>
      <c r="F108" t="s">
        <v>1263</v>
      </c>
      <c r="G108" t="s">
        <v>2324</v>
      </c>
    </row>
    <row r="109" spans="1:7">
      <c r="A109" t="s">
        <v>2325</v>
      </c>
      <c r="B109" t="s">
        <v>2326</v>
      </c>
      <c r="C109" t="s">
        <v>2327</v>
      </c>
      <c r="D109" t="s">
        <v>2328</v>
      </c>
      <c r="E109" t="s">
        <v>1264</v>
      </c>
      <c r="F109" t="s">
        <v>1263</v>
      </c>
      <c r="G109" t="s">
        <v>2329</v>
      </c>
    </row>
    <row r="110" spans="1:7">
      <c r="A110" t="s">
        <v>2330</v>
      </c>
      <c r="B110" t="s">
        <v>2331</v>
      </c>
      <c r="C110" t="s">
        <v>2327</v>
      </c>
      <c r="D110" t="s">
        <v>2328</v>
      </c>
      <c r="E110" t="s">
        <v>1264</v>
      </c>
      <c r="F110" t="s">
        <v>1263</v>
      </c>
      <c r="G110" t="s">
        <v>2332</v>
      </c>
    </row>
  </sheetData>
  <pageMargins left="0.7" right="0.7" top="0.75" bottom="0.75" header="0.3" footer="0.3"/>
  <pageSetup paperSize="9" orientation="portrait"/>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82455-F73C-4C8C-B59D-0724D01E8FAB}">
  <sheetPr>
    <tabColor rgb="FF7030A0"/>
  </sheetPr>
  <dimension ref="A1:G19"/>
  <sheetViews>
    <sheetView workbookViewId="0">
      <selection activeCell="A20" sqref="A20"/>
    </sheetView>
  </sheetViews>
  <sheetFormatPr defaultRowHeight="14.45"/>
  <cols>
    <col min="1" max="1" width="21.1484375" customWidth="1"/>
    <col min="2" max="2" width="31" customWidth="1"/>
    <col min="3" max="3" width="15" customWidth="1"/>
    <col min="4" max="4" width="9.546875" customWidth="1"/>
    <col min="5" max="6" width="15" customWidth="1"/>
    <col min="7" max="7" width="191.1484375" customWidth="1"/>
  </cols>
  <sheetData>
    <row r="1" spans="1:7">
      <c r="A1" t="s">
        <v>1938</v>
      </c>
      <c r="B1" t="s">
        <v>1939</v>
      </c>
      <c r="C1" t="s">
        <v>1940</v>
      </c>
      <c r="D1" t="s">
        <v>1941</v>
      </c>
      <c r="E1" t="s">
        <v>1942</v>
      </c>
      <c r="F1" t="s">
        <v>1943</v>
      </c>
      <c r="G1" t="s">
        <v>1944</v>
      </c>
    </row>
    <row r="2" spans="1:7">
      <c r="A2" t="s">
        <v>2333</v>
      </c>
      <c r="B2" t="s">
        <v>2334</v>
      </c>
      <c r="C2" t="s">
        <v>2335</v>
      </c>
      <c r="D2" t="s">
        <v>2022</v>
      </c>
      <c r="E2" t="s">
        <v>1263</v>
      </c>
      <c r="F2" t="s">
        <v>1263</v>
      </c>
      <c r="G2" t="s">
        <v>2336</v>
      </c>
    </row>
    <row r="3" spans="1:7">
      <c r="A3" t="s">
        <v>2186</v>
      </c>
      <c r="B3" t="s">
        <v>2337</v>
      </c>
      <c r="C3" t="s">
        <v>2338</v>
      </c>
      <c r="D3" t="s">
        <v>2007</v>
      </c>
      <c r="E3" t="s">
        <v>1264</v>
      </c>
      <c r="F3" t="s">
        <v>1263</v>
      </c>
      <c r="G3" t="s">
        <v>2339</v>
      </c>
    </row>
    <row r="4" spans="1:7">
      <c r="A4" t="s">
        <v>2340</v>
      </c>
      <c r="B4" t="s">
        <v>2341</v>
      </c>
      <c r="C4" t="s">
        <v>2342</v>
      </c>
      <c r="D4" t="s">
        <v>2343</v>
      </c>
      <c r="E4" t="s">
        <v>1263</v>
      </c>
      <c r="F4" t="s">
        <v>1263</v>
      </c>
      <c r="G4" t="s">
        <v>2344</v>
      </c>
    </row>
    <row r="5" spans="1:7">
      <c r="A5" t="s">
        <v>2345</v>
      </c>
      <c r="B5" t="s">
        <v>2346</v>
      </c>
      <c r="C5" t="s">
        <v>2347</v>
      </c>
      <c r="D5" t="s">
        <v>2049</v>
      </c>
      <c r="E5" t="s">
        <v>1264</v>
      </c>
      <c r="F5" t="s">
        <v>1263</v>
      </c>
      <c r="G5" t="s">
        <v>2348</v>
      </c>
    </row>
    <row r="6" spans="1:7">
      <c r="A6" t="s">
        <v>2349</v>
      </c>
      <c r="B6" t="s">
        <v>2350</v>
      </c>
      <c r="C6" t="s">
        <v>2347</v>
      </c>
      <c r="D6" t="s">
        <v>2049</v>
      </c>
      <c r="E6" t="s">
        <v>1264</v>
      </c>
      <c r="F6" t="s">
        <v>1263</v>
      </c>
      <c r="G6" t="s">
        <v>2351</v>
      </c>
    </row>
    <row r="7" spans="1:7">
      <c r="A7" t="s">
        <v>2352</v>
      </c>
      <c r="B7" t="s">
        <v>2353</v>
      </c>
      <c r="C7" t="s">
        <v>2347</v>
      </c>
      <c r="D7" t="s">
        <v>1975</v>
      </c>
      <c r="E7" t="s">
        <v>1264</v>
      </c>
      <c r="F7" t="s">
        <v>1263</v>
      </c>
      <c r="G7" t="s">
        <v>2354</v>
      </c>
    </row>
    <row r="8" spans="1:7">
      <c r="A8" t="s">
        <v>2355</v>
      </c>
      <c r="B8" t="s">
        <v>2356</v>
      </c>
      <c r="C8" t="s">
        <v>2347</v>
      </c>
      <c r="D8" t="s">
        <v>1995</v>
      </c>
      <c r="E8" t="s">
        <v>1264</v>
      </c>
      <c r="F8" t="s">
        <v>1263</v>
      </c>
      <c r="G8" t="s">
        <v>2357</v>
      </c>
    </row>
    <row r="9" spans="1:7">
      <c r="A9" t="s">
        <v>2358</v>
      </c>
      <c r="B9" t="s">
        <v>2359</v>
      </c>
      <c r="C9" t="s">
        <v>2347</v>
      </c>
      <c r="D9" t="s">
        <v>1995</v>
      </c>
      <c r="E9" t="s">
        <v>1264</v>
      </c>
      <c r="F9" t="s">
        <v>1263</v>
      </c>
      <c r="G9" t="s">
        <v>2360</v>
      </c>
    </row>
    <row r="10" spans="1:7">
      <c r="A10" t="s">
        <v>2361</v>
      </c>
      <c r="B10" t="s">
        <v>2362</v>
      </c>
      <c r="C10" t="s">
        <v>2139</v>
      </c>
      <c r="D10" t="s">
        <v>2109</v>
      </c>
      <c r="E10" t="s">
        <v>1263</v>
      </c>
      <c r="F10" t="s">
        <v>1263</v>
      </c>
      <c r="G10" t="s">
        <v>2363</v>
      </c>
    </row>
    <row r="11" spans="1:7">
      <c r="A11" t="s">
        <v>2364</v>
      </c>
      <c r="B11" t="s">
        <v>2365</v>
      </c>
      <c r="C11" t="s">
        <v>2139</v>
      </c>
      <c r="D11" t="s">
        <v>2065</v>
      </c>
      <c r="E11" t="s">
        <v>1263</v>
      </c>
      <c r="F11" t="s">
        <v>1263</v>
      </c>
      <c r="G11" t="s">
        <v>2366</v>
      </c>
    </row>
    <row r="12" spans="1:7">
      <c r="A12" t="s">
        <v>2367</v>
      </c>
      <c r="B12" t="s">
        <v>2368</v>
      </c>
      <c r="C12" t="s">
        <v>2369</v>
      </c>
      <c r="D12" t="s">
        <v>1984</v>
      </c>
      <c r="E12" t="s">
        <v>1263</v>
      </c>
      <c r="F12" t="s">
        <v>1263</v>
      </c>
      <c r="G12" t="s">
        <v>2370</v>
      </c>
    </row>
    <row r="13" spans="1:7">
      <c r="A13" t="s">
        <v>2371</v>
      </c>
      <c r="B13" t="s">
        <v>2372</v>
      </c>
      <c r="C13" t="s">
        <v>2347</v>
      </c>
      <c r="D13" t="s">
        <v>2373</v>
      </c>
      <c r="E13" t="s">
        <v>1264</v>
      </c>
      <c r="F13" t="s">
        <v>1263</v>
      </c>
      <c r="G13" t="s">
        <v>2374</v>
      </c>
    </row>
    <row r="14" spans="1:7">
      <c r="A14" t="s">
        <v>2375</v>
      </c>
      <c r="B14" t="s">
        <v>2376</v>
      </c>
      <c r="C14" t="s">
        <v>2205</v>
      </c>
      <c r="D14" t="s">
        <v>2377</v>
      </c>
      <c r="E14" t="s">
        <v>1263</v>
      </c>
      <c r="F14" t="s">
        <v>1263</v>
      </c>
      <c r="G14" t="s">
        <v>2378</v>
      </c>
    </row>
    <row r="15" spans="1:7">
      <c r="A15" t="s">
        <v>2379</v>
      </c>
      <c r="B15" t="s">
        <v>2380</v>
      </c>
      <c r="C15" t="s">
        <v>2205</v>
      </c>
      <c r="D15" t="s">
        <v>2007</v>
      </c>
      <c r="E15" t="s">
        <v>1263</v>
      </c>
      <c r="F15" t="s">
        <v>1263</v>
      </c>
      <c r="G15" t="s">
        <v>2381</v>
      </c>
    </row>
    <row r="16" spans="1:7">
      <c r="A16" t="s">
        <v>2382</v>
      </c>
      <c r="B16" t="s">
        <v>2383</v>
      </c>
      <c r="C16" t="s">
        <v>2205</v>
      </c>
      <c r="D16" t="s">
        <v>2011</v>
      </c>
      <c r="E16" t="s">
        <v>1263</v>
      </c>
      <c r="F16" t="s">
        <v>1263</v>
      </c>
      <c r="G16" t="s">
        <v>2384</v>
      </c>
    </row>
    <row r="17" spans="1:7">
      <c r="A17" t="s">
        <v>2385</v>
      </c>
      <c r="B17" t="s">
        <v>2386</v>
      </c>
      <c r="C17" t="s">
        <v>2250</v>
      </c>
      <c r="D17" t="s">
        <v>2387</v>
      </c>
      <c r="E17" t="s">
        <v>1263</v>
      </c>
      <c r="F17" t="s">
        <v>1263</v>
      </c>
      <c r="G17" t="s">
        <v>2388</v>
      </c>
    </row>
    <row r="18" spans="1:7" ht="30.05" customHeight="1">
      <c r="A18" t="s">
        <v>2389</v>
      </c>
      <c r="B18" t="s">
        <v>2390</v>
      </c>
      <c r="C18" t="s">
        <v>1983</v>
      </c>
      <c r="D18" t="s">
        <v>2328</v>
      </c>
      <c r="E18" t="s">
        <v>1263</v>
      </c>
      <c r="F18" t="s">
        <v>1264</v>
      </c>
      <c r="G18" s="1" t="s">
        <v>2391</v>
      </c>
    </row>
    <row r="19" spans="1:7">
      <c r="A19" t="s">
        <v>2392</v>
      </c>
      <c r="B19" t="s">
        <v>2393</v>
      </c>
      <c r="C19" t="s">
        <v>1983</v>
      </c>
      <c r="D19" t="s">
        <v>2394</v>
      </c>
      <c r="E19" t="s">
        <v>1263</v>
      </c>
      <c r="F19" t="s">
        <v>1263</v>
      </c>
      <c r="G19" t="s">
        <v>2395</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D29F9-F3C5-490B-A96F-D599704D4AB8}">
  <sheetPr>
    <tabColor theme="5" tint="-0.249977111117893"/>
  </sheetPr>
  <dimension ref="A1:G22"/>
  <sheetViews>
    <sheetView workbookViewId="0">
      <selection activeCell="A23" sqref="A23"/>
    </sheetView>
  </sheetViews>
  <sheetFormatPr defaultRowHeight="14.45"/>
  <cols>
    <col min="1" max="1" width="12.84765625" bestFit="1" customWidth="1"/>
    <col min="2" max="2" width="35.546875" customWidth="1"/>
    <col min="3" max="3" width="11.84765625" customWidth="1"/>
    <col min="5" max="5" width="14.546875" bestFit="1" customWidth="1"/>
    <col min="6" max="6" width="12.84765625" customWidth="1"/>
    <col min="7" max="7" width="112.1484375" customWidth="1"/>
  </cols>
  <sheetData>
    <row r="1" spans="1:7">
      <c r="A1" t="s">
        <v>1938</v>
      </c>
      <c r="B1" t="s">
        <v>1939</v>
      </c>
      <c r="C1" t="s">
        <v>1940</v>
      </c>
      <c r="D1" t="s">
        <v>1941</v>
      </c>
      <c r="E1" t="s">
        <v>1942</v>
      </c>
      <c r="F1" t="s">
        <v>1943</v>
      </c>
      <c r="G1" t="s">
        <v>1944</v>
      </c>
    </row>
    <row r="2" spans="1:7">
      <c r="A2" t="s">
        <v>2396</v>
      </c>
      <c r="B2" t="s">
        <v>2397</v>
      </c>
      <c r="C2" t="s">
        <v>2369</v>
      </c>
      <c r="D2" t="s">
        <v>2398</v>
      </c>
      <c r="E2" t="s">
        <v>1263</v>
      </c>
      <c r="F2" t="s">
        <v>1263</v>
      </c>
      <c r="G2" t="s">
        <v>2399</v>
      </c>
    </row>
    <row r="3" spans="1:7">
      <c r="A3" t="s">
        <v>2400</v>
      </c>
      <c r="B3" t="s">
        <v>2401</v>
      </c>
      <c r="C3" t="s">
        <v>1966</v>
      </c>
      <c r="D3" t="s">
        <v>1948</v>
      </c>
      <c r="E3" t="s">
        <v>1263</v>
      </c>
      <c r="F3" t="s">
        <v>1263</v>
      </c>
      <c r="G3" t="s">
        <v>2402</v>
      </c>
    </row>
    <row r="4" spans="1:7">
      <c r="A4" t="s">
        <v>2403</v>
      </c>
      <c r="B4" t="s">
        <v>2404</v>
      </c>
      <c r="C4" t="s">
        <v>1961</v>
      </c>
      <c r="D4" t="s">
        <v>2405</v>
      </c>
      <c r="E4" t="s">
        <v>1264</v>
      </c>
      <c r="F4" t="s">
        <v>1263</v>
      </c>
      <c r="G4" t="s">
        <v>2406</v>
      </c>
    </row>
    <row r="5" spans="1:7">
      <c r="A5" t="s">
        <v>2407</v>
      </c>
      <c r="B5" t="s">
        <v>2408</v>
      </c>
      <c r="C5" t="s">
        <v>1961</v>
      </c>
      <c r="D5" t="s">
        <v>2267</v>
      </c>
      <c r="E5" t="s">
        <v>1264</v>
      </c>
      <c r="F5" t="s">
        <v>1263</v>
      </c>
      <c r="G5" t="s">
        <v>2409</v>
      </c>
    </row>
    <row r="6" spans="1:7">
      <c r="A6" t="s">
        <v>2410</v>
      </c>
      <c r="B6" t="s">
        <v>2411</v>
      </c>
      <c r="C6" t="s">
        <v>2044</v>
      </c>
      <c r="D6" t="s">
        <v>1995</v>
      </c>
      <c r="E6" t="s">
        <v>1264</v>
      </c>
      <c r="F6" t="s">
        <v>1263</v>
      </c>
      <c r="G6" t="s">
        <v>2412</v>
      </c>
    </row>
    <row r="7" spans="1:7">
      <c r="A7" t="s">
        <v>2413</v>
      </c>
      <c r="B7" t="s">
        <v>2414</v>
      </c>
      <c r="C7" t="s">
        <v>2044</v>
      </c>
      <c r="D7" t="s">
        <v>2065</v>
      </c>
      <c r="E7" t="s">
        <v>1264</v>
      </c>
      <c r="F7" t="s">
        <v>1263</v>
      </c>
      <c r="G7" t="s">
        <v>2415</v>
      </c>
    </row>
    <row r="8" spans="1:7">
      <c r="A8" t="s">
        <v>2416</v>
      </c>
      <c r="B8" t="s">
        <v>2417</v>
      </c>
      <c r="C8" t="s">
        <v>2044</v>
      </c>
      <c r="D8" t="s">
        <v>2418</v>
      </c>
      <c r="E8" t="s">
        <v>1264</v>
      </c>
      <c r="F8" t="s">
        <v>1263</v>
      </c>
      <c r="G8" t="s">
        <v>2419</v>
      </c>
    </row>
    <row r="9" spans="1:7">
      <c r="A9" t="s">
        <v>2420</v>
      </c>
      <c r="B9" t="s">
        <v>2421</v>
      </c>
      <c r="C9" t="s">
        <v>2044</v>
      </c>
      <c r="D9" t="s">
        <v>2011</v>
      </c>
      <c r="E9" t="s">
        <v>1264</v>
      </c>
      <c r="F9" t="s">
        <v>1263</v>
      </c>
      <c r="G9" t="s">
        <v>2422</v>
      </c>
    </row>
    <row r="10" spans="1:7">
      <c r="A10" t="s">
        <v>2423</v>
      </c>
      <c r="B10" t="s">
        <v>2424</v>
      </c>
      <c r="C10" t="s">
        <v>2425</v>
      </c>
      <c r="D10" t="s">
        <v>2192</v>
      </c>
      <c r="E10" t="s">
        <v>1264</v>
      </c>
      <c r="F10" t="s">
        <v>1263</v>
      </c>
      <c r="G10" t="s">
        <v>2426</v>
      </c>
    </row>
    <row r="11" spans="1:7">
      <c r="A11" t="s">
        <v>2427</v>
      </c>
      <c r="B11" t="s">
        <v>2428</v>
      </c>
      <c r="C11" t="s">
        <v>2044</v>
      </c>
      <c r="D11" t="s">
        <v>2109</v>
      </c>
      <c r="E11" t="s">
        <v>1264</v>
      </c>
      <c r="F11" t="s">
        <v>1263</v>
      </c>
      <c r="G11" t="s">
        <v>2399</v>
      </c>
    </row>
    <row r="12" spans="1:7">
      <c r="A12" t="s">
        <v>2429</v>
      </c>
      <c r="B12" t="s">
        <v>2430</v>
      </c>
      <c r="C12" t="s">
        <v>2044</v>
      </c>
      <c r="D12" t="s">
        <v>1984</v>
      </c>
      <c r="E12" t="s">
        <v>2040</v>
      </c>
      <c r="F12" t="s">
        <v>1263</v>
      </c>
      <c r="G12" t="s">
        <v>2431</v>
      </c>
    </row>
    <row r="13" spans="1:7">
      <c r="A13" t="s">
        <v>2432</v>
      </c>
      <c r="B13" t="s">
        <v>2433</v>
      </c>
      <c r="C13" t="s">
        <v>2434</v>
      </c>
      <c r="D13" t="s">
        <v>1962</v>
      </c>
      <c r="E13" t="s">
        <v>1264</v>
      </c>
      <c r="F13" t="s">
        <v>1263</v>
      </c>
      <c r="G13" t="s">
        <v>2435</v>
      </c>
    </row>
    <row r="14" spans="1:7">
      <c r="A14" t="s">
        <v>2436</v>
      </c>
      <c r="B14" t="s">
        <v>2437</v>
      </c>
      <c r="C14" t="s">
        <v>2434</v>
      </c>
      <c r="D14" t="s">
        <v>2022</v>
      </c>
      <c r="E14" t="s">
        <v>1264</v>
      </c>
      <c r="F14" t="s">
        <v>1263</v>
      </c>
      <c r="G14" t="s">
        <v>2438</v>
      </c>
    </row>
    <row r="15" spans="1:7">
      <c r="A15" t="s">
        <v>2439</v>
      </c>
      <c r="B15" t="s">
        <v>2440</v>
      </c>
      <c r="C15" t="s">
        <v>2026</v>
      </c>
      <c r="D15" t="s">
        <v>1991</v>
      </c>
      <c r="E15" t="s">
        <v>1264</v>
      </c>
      <c r="F15" t="s">
        <v>1263</v>
      </c>
      <c r="G15" t="s">
        <v>2441</v>
      </c>
    </row>
    <row r="16" spans="1:7">
      <c r="A16" t="s">
        <v>2442</v>
      </c>
      <c r="B16" t="s">
        <v>2443</v>
      </c>
      <c r="C16" t="s">
        <v>2205</v>
      </c>
      <c r="D16" t="s">
        <v>2267</v>
      </c>
      <c r="E16" t="s">
        <v>1263</v>
      </c>
      <c r="F16" t="s">
        <v>1263</v>
      </c>
      <c r="G16" t="s">
        <v>2444</v>
      </c>
    </row>
    <row r="17" spans="1:7">
      <c r="A17" t="s">
        <v>2445</v>
      </c>
      <c r="B17" t="s">
        <v>2446</v>
      </c>
      <c r="C17" t="s">
        <v>2205</v>
      </c>
      <c r="D17" t="s">
        <v>1948</v>
      </c>
      <c r="E17" t="s">
        <v>1263</v>
      </c>
      <c r="F17" t="s">
        <v>1263</v>
      </c>
      <c r="G17" t="s">
        <v>2447</v>
      </c>
    </row>
    <row r="18" spans="1:7">
      <c r="A18" t="s">
        <v>2448</v>
      </c>
      <c r="B18" t="s">
        <v>2449</v>
      </c>
      <c r="C18" t="s">
        <v>2205</v>
      </c>
      <c r="D18" t="s">
        <v>1948</v>
      </c>
      <c r="E18" t="s">
        <v>1263</v>
      </c>
      <c r="F18" t="s">
        <v>1263</v>
      </c>
      <c r="G18" t="s">
        <v>2450</v>
      </c>
    </row>
    <row r="19" spans="1:7">
      <c r="A19" t="s">
        <v>2451</v>
      </c>
      <c r="B19" t="s">
        <v>2452</v>
      </c>
      <c r="C19" t="s">
        <v>2453</v>
      </c>
      <c r="D19" t="s">
        <v>1948</v>
      </c>
      <c r="E19" t="s">
        <v>1263</v>
      </c>
      <c r="F19" t="s">
        <v>1263</v>
      </c>
      <c r="G19" t="s">
        <v>2454</v>
      </c>
    </row>
    <row r="20" spans="1:7">
      <c r="A20" t="s">
        <v>2455</v>
      </c>
      <c r="B20" t="s">
        <v>2456</v>
      </c>
      <c r="C20" t="s">
        <v>1961</v>
      </c>
      <c r="D20" t="s">
        <v>2457</v>
      </c>
      <c r="E20" t="s">
        <v>1264</v>
      </c>
      <c r="F20" t="s">
        <v>1263</v>
      </c>
      <c r="G20" t="s">
        <v>2458</v>
      </c>
    </row>
    <row r="21" spans="1:7">
      <c r="A21" t="s">
        <v>2459</v>
      </c>
      <c r="B21" t="s">
        <v>2460</v>
      </c>
      <c r="C21" t="s">
        <v>1983</v>
      </c>
      <c r="D21" t="s">
        <v>2461</v>
      </c>
      <c r="E21" t="s">
        <v>1263</v>
      </c>
      <c r="F21" t="s">
        <v>1263</v>
      </c>
      <c r="G21" t="s">
        <v>2462</v>
      </c>
    </row>
    <row r="22" spans="1:7">
      <c r="A22" t="s">
        <v>2463</v>
      </c>
      <c r="B22" t="s">
        <v>2464</v>
      </c>
      <c r="C22" t="s">
        <v>1983</v>
      </c>
      <c r="D22" t="s">
        <v>2461</v>
      </c>
      <c r="E22" t="s">
        <v>1263</v>
      </c>
      <c r="F22" t="s">
        <v>1263</v>
      </c>
      <c r="G22" t="s">
        <v>2465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7CBAA-DFB8-4FBC-A6EE-F126F54A46D9}">
  <sheetPr>
    <tabColor theme="9" tint="-0.249977111117893"/>
  </sheetPr>
  <dimension ref="D7:D49"/>
  <sheetViews>
    <sheetView topLeftCell="A31" workbookViewId="0">
      <selection activeCell="A59" sqref="A59"/>
    </sheetView>
  </sheetViews>
  <sheetFormatPr defaultRowHeight="14.45"/>
  <cols>
    <col min="1" max="1" width="12.84765625" bestFit="1" customWidth="1"/>
    <col min="2" max="2" width="33.75" customWidth="1"/>
    <col min="6" max="6" width="12.546875" bestFit="1" customWidth="1"/>
    <col min="7" max="7" width="164.546875" bestFit="1" customWidth="1"/>
  </cols>
  <sheetData>
    <row r="7" spans="4:4">
      <c r="D7" t="s">
        <v>1991</v>
      </c>
    </row>
    <row r="8" spans="4:4">
      <c r="D8" t="s">
        <v>1991</v>
      </c>
    </row>
    <row r="9" spans="4:4">
      <c r="D9" t="s">
        <v>1991</v>
      </c>
    </row>
    <row r="10" spans="4:4">
      <c r="D10" t="s">
        <v>1991</v>
      </c>
    </row>
    <row r="11" spans="4:4">
      <c r="D11" t="s">
        <v>1991</v>
      </c>
    </row>
    <row r="12" spans="4:4">
      <c r="D12" t="s">
        <v>1991</v>
      </c>
    </row>
    <row r="20" spans="4:4">
      <c r="D20" t="s">
        <v>2119</v>
      </c>
    </row>
    <row r="21" spans="4:4">
      <c r="D21" t="s">
        <v>1975</v>
      </c>
    </row>
    <row r="22" spans="4:4">
      <c r="D22" t="s">
        <v>2457</v>
      </c>
    </row>
    <row r="23" spans="4:4">
      <c r="D23" t="s">
        <v>1984</v>
      </c>
    </row>
    <row r="27" spans="4:4">
      <c r="D27" t="s">
        <v>2466</v>
      </c>
    </row>
    <row r="29" spans="4:4">
      <c r="D29" t="s">
        <v>2065</v>
      </c>
    </row>
    <row r="32" spans="4:4">
      <c r="D32" t="s">
        <v>1984</v>
      </c>
    </row>
    <row r="37" spans="4:4">
      <c r="D37" t="s">
        <v>2088</v>
      </c>
    </row>
    <row r="41" spans="4:4">
      <c r="D41" t="s">
        <v>2221</v>
      </c>
    </row>
    <row r="42" spans="4:4">
      <c r="D42" t="s">
        <v>2011</v>
      </c>
    </row>
    <row r="43" spans="4:4">
      <c r="D43" t="s">
        <v>1995</v>
      </c>
    </row>
    <row r="46" spans="4:4">
      <c r="D46" t="s">
        <v>1995</v>
      </c>
    </row>
    <row r="48" spans="4:4">
      <c r="D48" t="s">
        <v>1995</v>
      </c>
    </row>
    <row r="49" spans="4:4">
      <c r="D49" t="s">
        <v>2007</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194AC-0081-416A-9E89-50410041A7E5}">
  <sheetPr>
    <tabColor theme="7" tint="0.39997558519241921"/>
  </sheetPr>
  <dimension ref="A1:G7"/>
  <sheetViews>
    <sheetView workbookViewId="0">
      <selection activeCell="A8" sqref="A8"/>
    </sheetView>
  </sheetViews>
  <sheetFormatPr defaultRowHeight="14.45"/>
  <cols>
    <col min="2" max="2" width="34.25" customWidth="1"/>
    <col min="3" max="3" width="18.1484375" customWidth="1"/>
    <col min="4" max="4" width="13.1484375" customWidth="1"/>
    <col min="5" max="5" width="19.75" customWidth="1"/>
    <col min="6" max="6" width="36.84765625" customWidth="1"/>
    <col min="7" max="7" width="126.75" customWidth="1"/>
  </cols>
  <sheetData>
    <row r="1" spans="1:7">
      <c r="A1" t="s">
        <v>1938</v>
      </c>
      <c r="B1" t="s">
        <v>1939</v>
      </c>
      <c r="C1" t="s">
        <v>1940</v>
      </c>
      <c r="D1" t="s">
        <v>1941</v>
      </c>
      <c r="E1" t="s">
        <v>1942</v>
      </c>
      <c r="F1" t="s">
        <v>1943</v>
      </c>
      <c r="G1" t="s">
        <v>1944</v>
      </c>
    </row>
    <row r="2" spans="1:7">
      <c r="D2" t="s">
        <v>1995</v>
      </c>
    </row>
    <row r="4" spans="1:7">
      <c r="D4" t="s">
        <v>2011</v>
      </c>
    </row>
    <row r="5" spans="1:7">
      <c r="D5" t="s">
        <v>2069</v>
      </c>
    </row>
    <row r="6" spans="1:7">
      <c r="D6" t="s">
        <v>2065</v>
      </c>
    </row>
    <row r="7" spans="1:7">
      <c r="D7" t="s">
        <v>1984</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DDC97-871A-450F-856C-5F57D2431107}">
  <sheetPr>
    <tabColor theme="8" tint="-0.499984740745262"/>
  </sheetPr>
  <dimension ref="A1:G28"/>
  <sheetViews>
    <sheetView workbookViewId="0">
      <selection activeCell="E29" sqref="E29"/>
    </sheetView>
  </sheetViews>
  <sheetFormatPr defaultRowHeight="14.45"/>
  <cols>
    <col min="1" max="1" width="12.25" customWidth="1"/>
    <col min="2" max="2" width="21.546875" customWidth="1"/>
    <col min="3" max="3" width="14.75" customWidth="1"/>
    <col min="4" max="4" width="11.1484375" customWidth="1"/>
    <col min="5" max="5" width="16.75" customWidth="1"/>
    <col min="6" max="6" width="17.1484375" customWidth="1"/>
    <col min="7" max="7" width="229.25" bestFit="1" customWidth="1"/>
  </cols>
  <sheetData>
    <row r="1" spans="4:4">
      <c r="D1" t="s">
        <v>1941</v>
      </c>
    </row>
    <row r="2" spans="4:4">
      <c r="D2" t="s">
        <v>2007</v>
      </c>
    </row>
    <row r="3" spans="4:4">
      <c r="D3" t="str">
        <f>'[14]Cows Milk Cheese'!D5</f>
        <v>125 Gram</v>
      </c>
    </row>
    <row r="4" spans="4:4">
      <c r="D4" t="str">
        <f>'[14]Cows Milk Cheese'!D8</f>
        <v>500 Gram</v>
      </c>
    </row>
    <row r="5" spans="4:4">
      <c r="D5" t="s">
        <v>2049</v>
      </c>
    </row>
    <row r="6" spans="4:4">
      <c r="D6" t="s">
        <v>2049</v>
      </c>
    </row>
    <row r="7" spans="4:4">
      <c r="D7" t="s">
        <v>2049</v>
      </c>
    </row>
    <row r="8" spans="4:4">
      <c r="D8" t="s">
        <v>2065</v>
      </c>
    </row>
    <row r="9" spans="4:4">
      <c r="D9" t="s">
        <v>1991</v>
      </c>
    </row>
    <row r="10" spans="4:4">
      <c r="D10" t="str">
        <f>'[14]Cows Milk Cheese'!D45</f>
        <v>180 Gram</v>
      </c>
    </row>
    <row r="11" spans="4:4">
      <c r="D11" t="s">
        <v>2065</v>
      </c>
    </row>
    <row r="12" spans="4:4">
      <c r="D12" t="str">
        <f>'[14]Cows Milk Cheese'!D54</f>
        <v>350 Gram</v>
      </c>
    </row>
    <row r="13" spans="4:4">
      <c r="D13" t="s">
        <v>2192</v>
      </c>
    </row>
    <row r="14" spans="4:4">
      <c r="D14" t="s">
        <v>2007</v>
      </c>
    </row>
    <row r="15" spans="4:4">
      <c r="D15" t="str">
        <f>'[14]Cows Milk Cheese'!D71</f>
        <v>750 Gram</v>
      </c>
    </row>
    <row r="16" spans="4:4">
      <c r="D16" t="str">
        <f>'[14]Cows Milk Cheese'!D72</f>
        <v>750 Gram</v>
      </c>
    </row>
    <row r="17" spans="1:7">
      <c r="D17" t="s">
        <v>2007</v>
      </c>
    </row>
    <row r="18" spans="1:7">
      <c r="D18" t="s">
        <v>2011</v>
      </c>
    </row>
    <row r="19" spans="1:7">
      <c r="D19" t="s">
        <v>1991</v>
      </c>
    </row>
    <row r="20" spans="1:7">
      <c r="D20" t="s">
        <v>1991</v>
      </c>
    </row>
    <row r="21" spans="1:7">
      <c r="D21" t="str">
        <f>'[14]Cows Milk Cheese'!D97</f>
        <v>250 Gram</v>
      </c>
    </row>
    <row r="22" spans="1:7">
      <c r="A22" t="s">
        <v>2133</v>
      </c>
      <c r="B22" t="s">
        <v>2134</v>
      </c>
      <c r="C22" t="s">
        <v>2453</v>
      </c>
      <c r="D22" t="s">
        <v>2135</v>
      </c>
      <c r="E22" t="s">
        <v>1264</v>
      </c>
      <c r="F22" t="s">
        <v>1263</v>
      </c>
      <c r="G22" t="s">
        <v>2467</v>
      </c>
    </row>
    <row r="23" spans="1:7">
      <c r="A23" t="s">
        <v>2468</v>
      </c>
      <c r="B23" t="s">
        <v>2469</v>
      </c>
      <c r="C23" t="s">
        <v>2470</v>
      </c>
      <c r="D23" t="s">
        <v>1984</v>
      </c>
      <c r="E23" t="s">
        <v>1264</v>
      </c>
      <c r="F23" t="s">
        <v>1263</v>
      </c>
      <c r="G23" t="s">
        <v>2471</v>
      </c>
    </row>
    <row r="24" spans="1:7">
      <c r="D24" t="s">
        <v>2049</v>
      </c>
    </row>
    <row r="26" spans="1:7">
      <c r="D26" t="str">
        <f>'[14]Cows Milk Cheese'!D104</f>
        <v>1 Kilo</v>
      </c>
    </row>
    <row r="27" spans="1:7">
      <c r="D27" t="str">
        <f>'[14]Cows Milk Cheese'!D105</f>
        <v>200 Grams</v>
      </c>
    </row>
    <row r="28" spans="1:7">
      <c r="D28" t="s">
        <v>2394</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AC00-EFB6-4601-A68C-E3C649CC6B34}">
  <sheetPr>
    <tabColor rgb="FFC00000"/>
  </sheetPr>
  <dimension ref="A1:G110"/>
  <sheetViews>
    <sheetView topLeftCell="A97" workbookViewId="0">
      <selection activeCell="G110" sqref="G110"/>
    </sheetView>
  </sheetViews>
  <sheetFormatPr defaultRowHeight="14.45"/>
  <cols>
    <col min="1" max="1" width="17.1484375" customWidth="1"/>
    <col min="2" max="2" width="35" customWidth="1"/>
    <col min="3" max="3" width="20.84765625" customWidth="1"/>
    <col min="4" max="4" width="12.1484375" customWidth="1"/>
    <col min="5" max="5" width="19.1484375" customWidth="1"/>
    <col min="6" max="6" width="14.25" customWidth="1"/>
    <col min="7" max="7" width="148" customWidth="1"/>
    <col min="8" max="8" width="18.75" customWidth="1"/>
  </cols>
  <sheetData>
    <row r="1" spans="1:7">
      <c r="A1" t="s">
        <v>1938</v>
      </c>
      <c r="B1" t="s">
        <v>1939</v>
      </c>
      <c r="C1" t="s">
        <v>1940</v>
      </c>
      <c r="D1" t="s">
        <v>1941</v>
      </c>
      <c r="E1" t="s">
        <v>1942</v>
      </c>
      <c r="F1" t="s">
        <v>1943</v>
      </c>
      <c r="G1" t="s">
        <v>1944</v>
      </c>
    </row>
    <row r="2" spans="1:7">
      <c r="A2" t="s">
        <v>1945</v>
      </c>
      <c r="B2" t="s">
        <v>1946</v>
      </c>
      <c r="C2" t="s">
        <v>1947</v>
      </c>
      <c r="D2" t="s">
        <v>1948</v>
      </c>
      <c r="E2" t="s">
        <v>1264</v>
      </c>
      <c r="F2" t="s">
        <v>1263</v>
      </c>
      <c r="G2" t="s">
        <v>1949</v>
      </c>
    </row>
    <row r="3" spans="1:7">
      <c r="A3" t="s">
        <v>1950</v>
      </c>
      <c r="B3" t="s">
        <v>1951</v>
      </c>
      <c r="C3" t="s">
        <v>1947</v>
      </c>
      <c r="D3" t="s">
        <v>1952</v>
      </c>
      <c r="E3" t="s">
        <v>1264</v>
      </c>
      <c r="F3" t="s">
        <v>1263</v>
      </c>
      <c r="G3" t="s">
        <v>1953</v>
      </c>
    </row>
    <row r="4" spans="1:7">
      <c r="A4" t="s">
        <v>1954</v>
      </c>
      <c r="B4" t="s">
        <v>1955</v>
      </c>
      <c r="C4" t="s">
        <v>1956</v>
      </c>
      <c r="D4" t="s">
        <v>1957</v>
      </c>
      <c r="E4" t="s">
        <v>1264</v>
      </c>
      <c r="F4" t="s">
        <v>1263</v>
      </c>
      <c r="G4" t="s">
        <v>1958</v>
      </c>
    </row>
    <row r="5" spans="1:7">
      <c r="A5" t="s">
        <v>1959</v>
      </c>
      <c r="B5" t="s">
        <v>1960</v>
      </c>
      <c r="C5" t="s">
        <v>1961</v>
      </c>
      <c r="D5" t="s">
        <v>1962</v>
      </c>
      <c r="E5" t="s">
        <v>1264</v>
      </c>
      <c r="F5" t="s">
        <v>1263</v>
      </c>
      <c r="G5" t="s">
        <v>1963</v>
      </c>
    </row>
    <row r="6" spans="1:7">
      <c r="A6" t="s">
        <v>1964</v>
      </c>
      <c r="B6" t="s">
        <v>1965</v>
      </c>
      <c r="C6" t="s">
        <v>1966</v>
      </c>
      <c r="D6" t="s">
        <v>1967</v>
      </c>
      <c r="E6" t="s">
        <v>1263</v>
      </c>
      <c r="F6" t="s">
        <v>1263</v>
      </c>
      <c r="G6" t="s">
        <v>1968</v>
      </c>
    </row>
    <row r="7" spans="1:7">
      <c r="A7" t="s">
        <v>1969</v>
      </c>
      <c r="B7" t="s">
        <v>1970</v>
      </c>
      <c r="C7" t="s">
        <v>1966</v>
      </c>
      <c r="D7" t="s">
        <v>1971</v>
      </c>
      <c r="E7" t="s">
        <v>1263</v>
      </c>
      <c r="F7" t="s">
        <v>1263</v>
      </c>
      <c r="G7" t="s">
        <v>1972</v>
      </c>
    </row>
    <row r="8" spans="1:7">
      <c r="A8" t="s">
        <v>1973</v>
      </c>
      <c r="B8" t="s">
        <v>1974</v>
      </c>
      <c r="C8" t="s">
        <v>1961</v>
      </c>
      <c r="D8" t="s">
        <v>1975</v>
      </c>
      <c r="E8" t="s">
        <v>1264</v>
      </c>
      <c r="F8" t="s">
        <v>1263</v>
      </c>
      <c r="G8" t="s">
        <v>1976</v>
      </c>
    </row>
    <row r="9" spans="1:7">
      <c r="A9" t="s">
        <v>1977</v>
      </c>
      <c r="B9" t="s">
        <v>1978</v>
      </c>
      <c r="C9" t="s">
        <v>1961</v>
      </c>
      <c r="D9" t="s">
        <v>1979</v>
      </c>
      <c r="E9" t="s">
        <v>1264</v>
      </c>
      <c r="F9" t="s">
        <v>1263</v>
      </c>
      <c r="G9" t="s">
        <v>1980</v>
      </c>
    </row>
    <row r="10" spans="1:7">
      <c r="A10" t="s">
        <v>1981</v>
      </c>
      <c r="B10" t="s">
        <v>1982</v>
      </c>
      <c r="C10" t="s">
        <v>1983</v>
      </c>
      <c r="D10" t="s">
        <v>1984</v>
      </c>
      <c r="E10" t="s">
        <v>1263</v>
      </c>
      <c r="F10" t="s">
        <v>1263</v>
      </c>
      <c r="G10" t="s">
        <v>1985</v>
      </c>
    </row>
    <row r="11" spans="1:7">
      <c r="A11" t="s">
        <v>1986</v>
      </c>
      <c r="B11" t="s">
        <v>1987</v>
      </c>
      <c r="C11" t="s">
        <v>1983</v>
      </c>
      <c r="D11" t="s">
        <v>1984</v>
      </c>
      <c r="E11" t="s">
        <v>1264</v>
      </c>
      <c r="F11" t="s">
        <v>1264</v>
      </c>
      <c r="G11" t="s">
        <v>1988</v>
      </c>
    </row>
    <row r="12" spans="1:7">
      <c r="A12" t="s">
        <v>1989</v>
      </c>
      <c r="B12" t="s">
        <v>1990</v>
      </c>
      <c r="C12" t="s">
        <v>1961</v>
      </c>
      <c r="D12" t="s">
        <v>1991</v>
      </c>
      <c r="E12" t="s">
        <v>1263</v>
      </c>
      <c r="F12" t="s">
        <v>1264</v>
      </c>
      <c r="G12" t="s">
        <v>1992</v>
      </c>
    </row>
    <row r="13" spans="1:7">
      <c r="A13" t="s">
        <v>1993</v>
      </c>
      <c r="B13" t="s">
        <v>1994</v>
      </c>
      <c r="C13" t="s">
        <v>1961</v>
      </c>
      <c r="D13" t="s">
        <v>1995</v>
      </c>
      <c r="E13" t="s">
        <v>1264</v>
      </c>
      <c r="F13" t="s">
        <v>1263</v>
      </c>
      <c r="G13" t="s">
        <v>1996</v>
      </c>
    </row>
    <row r="14" spans="1:7">
      <c r="A14" t="s">
        <v>1997</v>
      </c>
      <c r="B14" t="s">
        <v>1998</v>
      </c>
      <c r="C14" t="s">
        <v>1961</v>
      </c>
      <c r="D14" t="s">
        <v>1999</v>
      </c>
      <c r="E14" t="s">
        <v>1264</v>
      </c>
      <c r="F14" t="s">
        <v>1263</v>
      </c>
      <c r="G14" t="s">
        <v>2000</v>
      </c>
    </row>
    <row r="15" spans="1:7">
      <c r="A15" t="s">
        <v>2001</v>
      </c>
      <c r="B15" t="s">
        <v>2002</v>
      </c>
      <c r="C15" t="s">
        <v>1961</v>
      </c>
      <c r="D15" t="s">
        <v>1995</v>
      </c>
      <c r="E15" t="s">
        <v>1264</v>
      </c>
      <c r="F15" t="s">
        <v>1263</v>
      </c>
      <c r="G15" t="s">
        <v>2003</v>
      </c>
    </row>
    <row r="16" spans="1:7">
      <c r="A16" t="s">
        <v>2004</v>
      </c>
      <c r="B16" t="s">
        <v>2005</v>
      </c>
      <c r="C16" t="s">
        <v>2006</v>
      </c>
      <c r="D16" t="s">
        <v>2007</v>
      </c>
      <c r="E16" t="s">
        <v>1264</v>
      </c>
      <c r="F16" t="s">
        <v>1263</v>
      </c>
      <c r="G16" t="s">
        <v>2008</v>
      </c>
    </row>
    <row r="17" spans="1:7">
      <c r="A17" t="s">
        <v>2009</v>
      </c>
      <c r="B17" t="s">
        <v>2010</v>
      </c>
      <c r="C17" t="s">
        <v>1961</v>
      </c>
      <c r="D17" t="s">
        <v>2011</v>
      </c>
      <c r="E17" t="s">
        <v>1264</v>
      </c>
      <c r="F17" t="s">
        <v>1263</v>
      </c>
      <c r="G17" t="s">
        <v>2012</v>
      </c>
    </row>
    <row r="18" spans="1:7">
      <c r="A18" t="s">
        <v>2013</v>
      </c>
      <c r="B18" t="s">
        <v>2014</v>
      </c>
      <c r="C18" t="s">
        <v>1961</v>
      </c>
      <c r="D18" t="s">
        <v>1995</v>
      </c>
      <c r="E18" t="s">
        <v>1264</v>
      </c>
      <c r="F18" t="s">
        <v>1263</v>
      </c>
      <c r="G18" t="s">
        <v>2015</v>
      </c>
    </row>
    <row r="19" spans="1:7">
      <c r="A19" t="s">
        <v>2016</v>
      </c>
      <c r="B19" t="s">
        <v>2017</v>
      </c>
      <c r="C19" t="s">
        <v>1961</v>
      </c>
      <c r="D19" t="s">
        <v>2018</v>
      </c>
      <c r="E19" t="s">
        <v>1264</v>
      </c>
      <c r="F19" t="s">
        <v>1263</v>
      </c>
      <c r="G19" t="s">
        <v>2019</v>
      </c>
    </row>
    <row r="20" spans="1:7">
      <c r="A20" t="s">
        <v>2020</v>
      </c>
      <c r="B20" t="s">
        <v>2021</v>
      </c>
      <c r="C20" t="s">
        <v>1961</v>
      </c>
      <c r="D20" t="s">
        <v>2022</v>
      </c>
      <c r="E20" t="s">
        <v>1264</v>
      </c>
      <c r="F20" t="s">
        <v>1263</v>
      </c>
      <c r="G20" t="s">
        <v>2023</v>
      </c>
    </row>
    <row r="21" spans="1:7">
      <c r="A21" t="s">
        <v>2024</v>
      </c>
      <c r="B21" t="s">
        <v>2025</v>
      </c>
      <c r="C21" t="s">
        <v>2026</v>
      </c>
      <c r="D21" t="s">
        <v>1991</v>
      </c>
      <c r="E21" t="s">
        <v>1264</v>
      </c>
      <c r="F21" t="s">
        <v>1263</v>
      </c>
      <c r="G21" t="s">
        <v>2027</v>
      </c>
    </row>
    <row r="22" spans="1:7">
      <c r="A22" t="s">
        <v>2028</v>
      </c>
      <c r="B22" t="s">
        <v>2029</v>
      </c>
      <c r="C22" t="s">
        <v>2026</v>
      </c>
      <c r="D22" t="s">
        <v>2030</v>
      </c>
      <c r="E22" t="s">
        <v>1264</v>
      </c>
      <c r="F22" t="s">
        <v>1263</v>
      </c>
      <c r="G22" t="s">
        <v>2031</v>
      </c>
    </row>
    <row r="23" spans="1:7">
      <c r="A23" t="s">
        <v>2032</v>
      </c>
      <c r="B23" t="s">
        <v>2033</v>
      </c>
      <c r="C23" t="s">
        <v>2026</v>
      </c>
      <c r="D23" t="s">
        <v>1991</v>
      </c>
      <c r="E23" t="s">
        <v>1264</v>
      </c>
      <c r="F23" t="s">
        <v>1263</v>
      </c>
      <c r="G23" t="s">
        <v>2034</v>
      </c>
    </row>
    <row r="24" spans="1:7">
      <c r="A24" t="s">
        <v>2035</v>
      </c>
      <c r="B24" t="s">
        <v>2036</v>
      </c>
      <c r="C24" t="s">
        <v>2026</v>
      </c>
      <c r="D24" t="s">
        <v>1991</v>
      </c>
      <c r="E24" t="s">
        <v>1264</v>
      </c>
      <c r="F24" t="s">
        <v>1263</v>
      </c>
      <c r="G24" t="s">
        <v>2037</v>
      </c>
    </row>
    <row r="25" spans="1:7">
      <c r="A25" t="s">
        <v>2038</v>
      </c>
      <c r="B25" t="s">
        <v>2039</v>
      </c>
      <c r="C25" t="s">
        <v>2026</v>
      </c>
      <c r="D25" t="s">
        <v>1991</v>
      </c>
      <c r="E25" t="s">
        <v>2040</v>
      </c>
      <c r="F25" t="s">
        <v>1263</v>
      </c>
      <c r="G25" t="s">
        <v>2041</v>
      </c>
    </row>
    <row r="26" spans="1:7">
      <c r="A26" t="s">
        <v>2042</v>
      </c>
      <c r="B26" t="s">
        <v>2043</v>
      </c>
      <c r="C26" t="s">
        <v>2044</v>
      </c>
      <c r="D26" t="s">
        <v>2045</v>
      </c>
      <c r="E26" t="s">
        <v>2040</v>
      </c>
      <c r="F26" t="s">
        <v>1263</v>
      </c>
      <c r="G26" t="s">
        <v>2046</v>
      </c>
    </row>
    <row r="27" spans="1:7">
      <c r="A27" t="s">
        <v>2047</v>
      </c>
      <c r="B27" t="s">
        <v>2048</v>
      </c>
      <c r="C27" t="s">
        <v>2044</v>
      </c>
      <c r="D27" t="s">
        <v>2049</v>
      </c>
      <c r="E27" t="s">
        <v>1264</v>
      </c>
      <c r="F27" t="s">
        <v>1263</v>
      </c>
      <c r="G27" t="s">
        <v>2050</v>
      </c>
    </row>
    <row r="28" spans="1:7">
      <c r="A28" t="s">
        <v>2051</v>
      </c>
      <c r="B28" t="s">
        <v>2052</v>
      </c>
      <c r="C28" t="s">
        <v>2044</v>
      </c>
      <c r="D28" t="s">
        <v>2049</v>
      </c>
      <c r="E28" t="s">
        <v>1264</v>
      </c>
      <c r="F28" t="s">
        <v>1263</v>
      </c>
      <c r="G28" t="s">
        <v>2053</v>
      </c>
    </row>
    <row r="29" spans="1:7">
      <c r="A29" t="s">
        <v>2054</v>
      </c>
      <c r="B29" t="s">
        <v>2055</v>
      </c>
      <c r="C29" t="s">
        <v>2044</v>
      </c>
      <c r="D29" t="s">
        <v>1975</v>
      </c>
      <c r="E29" t="s">
        <v>1264</v>
      </c>
      <c r="F29" t="s">
        <v>1263</v>
      </c>
      <c r="G29" t="s">
        <v>2056</v>
      </c>
    </row>
    <row r="30" spans="1:7">
      <c r="A30" t="s">
        <v>2057</v>
      </c>
      <c r="B30" t="s">
        <v>2058</v>
      </c>
      <c r="C30" t="s">
        <v>2044</v>
      </c>
      <c r="D30" t="s">
        <v>1971</v>
      </c>
      <c r="E30" t="s">
        <v>1264</v>
      </c>
      <c r="F30" t="s">
        <v>1263</v>
      </c>
      <c r="G30" t="s">
        <v>2059</v>
      </c>
    </row>
    <row r="31" spans="1:7">
      <c r="A31" t="s">
        <v>2060</v>
      </c>
      <c r="B31" t="s">
        <v>2061</v>
      </c>
      <c r="C31" t="s">
        <v>2044</v>
      </c>
      <c r="D31" t="s">
        <v>1971</v>
      </c>
      <c r="E31" t="s">
        <v>2040</v>
      </c>
      <c r="F31" t="s">
        <v>1263</v>
      </c>
      <c r="G31" t="s">
        <v>2062</v>
      </c>
    </row>
    <row r="32" spans="1:7">
      <c r="A32" t="s">
        <v>2063</v>
      </c>
      <c r="B32" t="s">
        <v>2064</v>
      </c>
      <c r="C32" t="s">
        <v>2044</v>
      </c>
      <c r="D32" t="s">
        <v>2065</v>
      </c>
      <c r="E32" t="s">
        <v>1264</v>
      </c>
      <c r="F32" t="s">
        <v>1263</v>
      </c>
      <c r="G32" t="s">
        <v>2066</v>
      </c>
    </row>
    <row r="33" spans="1:7">
      <c r="A33" t="s">
        <v>2067</v>
      </c>
      <c r="B33" t="s">
        <v>2068</v>
      </c>
      <c r="C33" t="s">
        <v>2044</v>
      </c>
      <c r="D33" t="s">
        <v>2069</v>
      </c>
      <c r="E33" t="s">
        <v>1264</v>
      </c>
      <c r="F33" t="s">
        <v>1263</v>
      </c>
      <c r="G33" t="s">
        <v>2070</v>
      </c>
    </row>
    <row r="34" spans="1:7">
      <c r="A34" t="s">
        <v>2071</v>
      </c>
      <c r="B34" t="s">
        <v>2072</v>
      </c>
      <c r="C34" t="s">
        <v>2044</v>
      </c>
      <c r="D34" t="s">
        <v>2069</v>
      </c>
      <c r="E34" t="s">
        <v>1264</v>
      </c>
      <c r="F34" t="s">
        <v>1263</v>
      </c>
      <c r="G34" t="s">
        <v>2073</v>
      </c>
    </row>
    <row r="35" spans="1:7">
      <c r="A35" t="s">
        <v>2074</v>
      </c>
      <c r="B35" t="s">
        <v>2075</v>
      </c>
      <c r="C35" t="s">
        <v>2044</v>
      </c>
      <c r="D35" t="s">
        <v>2069</v>
      </c>
      <c r="E35" t="s">
        <v>1264</v>
      </c>
      <c r="F35" t="s">
        <v>1263</v>
      </c>
      <c r="G35" t="s">
        <v>2076</v>
      </c>
    </row>
    <row r="36" spans="1:7">
      <c r="A36" t="s">
        <v>2077</v>
      </c>
      <c r="B36" t="s">
        <v>2078</v>
      </c>
      <c r="C36" t="s">
        <v>2044</v>
      </c>
      <c r="D36" t="s">
        <v>1991</v>
      </c>
      <c r="E36" t="s">
        <v>2040</v>
      </c>
      <c r="F36" t="s">
        <v>1263</v>
      </c>
      <c r="G36" t="s">
        <v>2079</v>
      </c>
    </row>
    <row r="37" spans="1:7">
      <c r="A37" t="s">
        <v>2080</v>
      </c>
      <c r="B37" t="s">
        <v>2081</v>
      </c>
      <c r="C37" t="s">
        <v>2044</v>
      </c>
      <c r="D37" t="s">
        <v>1991</v>
      </c>
      <c r="E37" t="s">
        <v>1264</v>
      </c>
      <c r="F37" t="s">
        <v>1263</v>
      </c>
      <c r="G37" t="s">
        <v>2082</v>
      </c>
    </row>
    <row r="38" spans="1:7">
      <c r="A38" t="s">
        <v>2083</v>
      </c>
      <c r="B38" t="s">
        <v>2084</v>
      </c>
      <c r="C38" t="s">
        <v>2044</v>
      </c>
      <c r="D38" t="s">
        <v>2065</v>
      </c>
      <c r="E38" t="s">
        <v>2040</v>
      </c>
      <c r="F38" t="s">
        <v>1263</v>
      </c>
      <c r="G38" t="s">
        <v>2085</v>
      </c>
    </row>
    <row r="39" spans="1:7">
      <c r="A39" t="s">
        <v>2086</v>
      </c>
      <c r="B39" t="s">
        <v>2087</v>
      </c>
      <c r="C39" t="s">
        <v>2044</v>
      </c>
      <c r="D39" t="s">
        <v>2088</v>
      </c>
      <c r="E39" t="s">
        <v>1264</v>
      </c>
      <c r="F39" t="s">
        <v>1263</v>
      </c>
      <c r="G39" t="s">
        <v>2089</v>
      </c>
    </row>
    <row r="40" spans="1:7">
      <c r="A40" t="s">
        <v>2090</v>
      </c>
      <c r="B40" t="s">
        <v>2091</v>
      </c>
      <c r="C40" t="s">
        <v>2044</v>
      </c>
      <c r="D40" t="s">
        <v>1971</v>
      </c>
      <c r="E40" t="s">
        <v>1264</v>
      </c>
      <c r="F40" t="s">
        <v>1263</v>
      </c>
      <c r="G40" t="s">
        <v>2092</v>
      </c>
    </row>
    <row r="41" spans="1:7">
      <c r="A41" t="s">
        <v>2093</v>
      </c>
      <c r="B41" t="s">
        <v>2094</v>
      </c>
      <c r="C41" t="s">
        <v>2044</v>
      </c>
      <c r="D41" t="s">
        <v>1991</v>
      </c>
      <c r="E41" t="s">
        <v>1264</v>
      </c>
      <c r="F41" t="s">
        <v>1263</v>
      </c>
      <c r="G41" t="s">
        <v>2095</v>
      </c>
    </row>
    <row r="42" spans="1:7">
      <c r="A42" t="s">
        <v>2096</v>
      </c>
      <c r="B42" t="s">
        <v>2097</v>
      </c>
      <c r="C42" t="s">
        <v>2044</v>
      </c>
      <c r="D42" t="s">
        <v>1991</v>
      </c>
      <c r="E42" t="s">
        <v>1264</v>
      </c>
      <c r="F42" t="s">
        <v>1263</v>
      </c>
      <c r="G42" t="s">
        <v>2098</v>
      </c>
    </row>
    <row r="43" spans="1:7">
      <c r="A43" t="s">
        <v>2099</v>
      </c>
      <c r="B43" t="s">
        <v>2100</v>
      </c>
      <c r="C43" t="s">
        <v>2044</v>
      </c>
      <c r="D43" t="s">
        <v>1971</v>
      </c>
      <c r="E43" t="s">
        <v>1264</v>
      </c>
      <c r="F43" t="s">
        <v>1263</v>
      </c>
      <c r="G43" t="s">
        <v>2101</v>
      </c>
    </row>
    <row r="44" spans="1:7">
      <c r="A44" t="s">
        <v>2102</v>
      </c>
      <c r="B44" t="s">
        <v>2103</v>
      </c>
      <c r="C44" t="s">
        <v>2044</v>
      </c>
      <c r="D44" t="s">
        <v>2104</v>
      </c>
      <c r="E44" t="s">
        <v>1264</v>
      </c>
      <c r="F44" t="s">
        <v>1263</v>
      </c>
      <c r="G44" t="s">
        <v>2105</v>
      </c>
    </row>
    <row r="45" spans="1:7">
      <c r="A45" t="s">
        <v>2106</v>
      </c>
      <c r="B45" t="s">
        <v>2107</v>
      </c>
      <c r="C45" t="s">
        <v>2108</v>
      </c>
      <c r="D45" t="s">
        <v>2109</v>
      </c>
      <c r="E45" t="s">
        <v>1264</v>
      </c>
      <c r="F45" t="s">
        <v>1263</v>
      </c>
      <c r="G45" t="s">
        <v>2110</v>
      </c>
    </row>
    <row r="46" spans="1:7">
      <c r="A46" t="s">
        <v>2111</v>
      </c>
      <c r="B46" t="s">
        <v>2112</v>
      </c>
      <c r="C46" t="s">
        <v>2113</v>
      </c>
      <c r="D46" t="s">
        <v>2114</v>
      </c>
      <c r="E46" t="s">
        <v>1264</v>
      </c>
      <c r="F46" t="s">
        <v>1263</v>
      </c>
      <c r="G46" t="s">
        <v>2115</v>
      </c>
    </row>
    <row r="47" spans="1:7">
      <c r="A47" t="s">
        <v>2116</v>
      </c>
      <c r="B47" t="s">
        <v>2117</v>
      </c>
      <c r="C47" t="s">
        <v>2118</v>
      </c>
      <c r="D47" t="s">
        <v>2119</v>
      </c>
      <c r="E47" t="s">
        <v>1264</v>
      </c>
      <c r="F47" t="s">
        <v>1264</v>
      </c>
      <c r="G47" t="s">
        <v>2120</v>
      </c>
    </row>
    <row r="48" spans="1:7">
      <c r="A48" t="s">
        <v>2121</v>
      </c>
      <c r="B48" t="s">
        <v>2122</v>
      </c>
      <c r="C48" t="s">
        <v>2118</v>
      </c>
      <c r="D48" t="s">
        <v>1975</v>
      </c>
      <c r="E48" t="s">
        <v>1264</v>
      </c>
      <c r="F48" t="s">
        <v>1264</v>
      </c>
      <c r="G48" t="s">
        <v>2120</v>
      </c>
    </row>
    <row r="49" spans="1:7">
      <c r="A49" t="s">
        <v>2123</v>
      </c>
      <c r="B49" t="s">
        <v>2124</v>
      </c>
      <c r="C49" t="s">
        <v>2118</v>
      </c>
      <c r="D49" t="s">
        <v>1975</v>
      </c>
      <c r="E49" t="s">
        <v>1264</v>
      </c>
      <c r="F49" t="s">
        <v>1263</v>
      </c>
      <c r="G49" t="s">
        <v>2125</v>
      </c>
    </row>
    <row r="50" spans="1:7">
      <c r="A50" t="s">
        <v>2126</v>
      </c>
      <c r="B50" t="s">
        <v>2127</v>
      </c>
      <c r="C50" t="s">
        <v>2128</v>
      </c>
      <c r="D50" t="s">
        <v>1984</v>
      </c>
      <c r="E50" t="s">
        <v>1264</v>
      </c>
      <c r="F50" t="s">
        <v>1263</v>
      </c>
      <c r="G50" t="s">
        <v>2129</v>
      </c>
    </row>
    <row r="51" spans="1:7">
      <c r="A51" t="s">
        <v>2130</v>
      </c>
      <c r="B51" t="s">
        <v>2131</v>
      </c>
      <c r="C51" t="s">
        <v>2118</v>
      </c>
      <c r="D51" t="s">
        <v>1948</v>
      </c>
      <c r="E51" t="s">
        <v>1264</v>
      </c>
      <c r="F51" t="s">
        <v>1263</v>
      </c>
      <c r="G51" t="s">
        <v>2132</v>
      </c>
    </row>
    <row r="52" spans="1:7">
      <c r="A52" t="s">
        <v>2133</v>
      </c>
      <c r="B52" t="s">
        <v>2134</v>
      </c>
      <c r="C52" t="s">
        <v>2118</v>
      </c>
      <c r="D52" t="s">
        <v>2135</v>
      </c>
      <c r="E52" t="s">
        <v>1264</v>
      </c>
      <c r="F52" t="s">
        <v>1263</v>
      </c>
      <c r="G52" t="s">
        <v>2136</v>
      </c>
    </row>
    <row r="53" spans="1:7">
      <c r="A53" t="s">
        <v>2137</v>
      </c>
      <c r="B53" t="s">
        <v>2138</v>
      </c>
      <c r="C53" t="s">
        <v>2139</v>
      </c>
      <c r="D53" t="s">
        <v>2109</v>
      </c>
      <c r="E53" t="s">
        <v>1263</v>
      </c>
      <c r="F53" t="s">
        <v>1263</v>
      </c>
      <c r="G53" t="s">
        <v>2140</v>
      </c>
    </row>
    <row r="54" spans="1:7">
      <c r="A54" t="s">
        <v>2141</v>
      </c>
      <c r="B54" t="s">
        <v>2142</v>
      </c>
      <c r="C54" t="s">
        <v>2143</v>
      </c>
      <c r="D54" t="s">
        <v>2144</v>
      </c>
      <c r="E54" t="s">
        <v>1263</v>
      </c>
      <c r="F54" t="s">
        <v>1263</v>
      </c>
      <c r="G54" t="s">
        <v>2145</v>
      </c>
    </row>
    <row r="55" spans="1:7">
      <c r="A55" t="s">
        <v>2146</v>
      </c>
      <c r="B55" t="s">
        <v>2147</v>
      </c>
      <c r="C55" t="s">
        <v>2143</v>
      </c>
      <c r="D55" t="s">
        <v>2007</v>
      </c>
      <c r="E55" t="s">
        <v>1263</v>
      </c>
      <c r="F55" t="s">
        <v>1264</v>
      </c>
      <c r="G55" t="s">
        <v>2148</v>
      </c>
    </row>
    <row r="56" spans="1:7">
      <c r="A56" t="s">
        <v>2149</v>
      </c>
      <c r="B56" t="s">
        <v>2150</v>
      </c>
      <c r="C56" t="s">
        <v>2026</v>
      </c>
      <c r="D56" t="s">
        <v>2011</v>
      </c>
      <c r="E56" t="s">
        <v>1263</v>
      </c>
      <c r="F56" t="s">
        <v>1264</v>
      </c>
      <c r="G56" t="s">
        <v>2151</v>
      </c>
    </row>
    <row r="57" spans="1:7">
      <c r="A57" t="s">
        <v>2152</v>
      </c>
      <c r="B57" t="s">
        <v>2153</v>
      </c>
      <c r="C57" t="s">
        <v>2143</v>
      </c>
      <c r="D57" t="s">
        <v>2065</v>
      </c>
      <c r="E57" t="s">
        <v>1263</v>
      </c>
      <c r="F57" t="s">
        <v>1263</v>
      </c>
      <c r="G57" t="s">
        <v>2154</v>
      </c>
    </row>
    <row r="58" spans="1:7">
      <c r="A58" t="s">
        <v>2155</v>
      </c>
      <c r="B58" t="s">
        <v>2156</v>
      </c>
      <c r="C58" t="s">
        <v>2143</v>
      </c>
      <c r="D58" t="s">
        <v>2065</v>
      </c>
      <c r="E58" t="s">
        <v>1263</v>
      </c>
      <c r="F58" t="s">
        <v>1263</v>
      </c>
      <c r="G58" t="s">
        <v>2157</v>
      </c>
    </row>
    <row r="59" spans="1:7">
      <c r="A59" t="s">
        <v>2158</v>
      </c>
      <c r="B59" t="s">
        <v>2159</v>
      </c>
      <c r="C59" t="s">
        <v>2143</v>
      </c>
      <c r="D59" t="s">
        <v>2065</v>
      </c>
      <c r="E59" t="s">
        <v>1263</v>
      </c>
      <c r="F59" t="s">
        <v>1263</v>
      </c>
      <c r="G59" t="s">
        <v>2160</v>
      </c>
    </row>
    <row r="60" spans="1:7">
      <c r="A60" t="s">
        <v>2161</v>
      </c>
      <c r="B60" t="s">
        <v>2162</v>
      </c>
      <c r="C60" t="s">
        <v>2143</v>
      </c>
      <c r="D60" t="s">
        <v>1984</v>
      </c>
      <c r="E60" t="s">
        <v>1263</v>
      </c>
      <c r="F60" t="s">
        <v>1263</v>
      </c>
      <c r="G60" t="s">
        <v>2163</v>
      </c>
    </row>
    <row r="61" spans="1:7">
      <c r="A61" t="s">
        <v>2164</v>
      </c>
      <c r="B61" t="s">
        <v>2165</v>
      </c>
      <c r="C61" t="s">
        <v>2166</v>
      </c>
      <c r="D61" t="s">
        <v>2167</v>
      </c>
      <c r="E61" t="s">
        <v>1263</v>
      </c>
      <c r="F61" t="s">
        <v>1263</v>
      </c>
      <c r="G61" t="s">
        <v>2168</v>
      </c>
    </row>
    <row r="62" spans="1:7">
      <c r="A62" t="s">
        <v>2169</v>
      </c>
      <c r="B62" t="s">
        <v>2170</v>
      </c>
      <c r="C62" t="s">
        <v>2166</v>
      </c>
      <c r="D62" t="s">
        <v>2171</v>
      </c>
      <c r="E62" t="s">
        <v>1263</v>
      </c>
      <c r="F62" t="s">
        <v>1263</v>
      </c>
      <c r="G62" t="s">
        <v>2168</v>
      </c>
    </row>
    <row r="63" spans="1:7">
      <c r="A63" t="s">
        <v>2172</v>
      </c>
      <c r="B63" t="s">
        <v>2173</v>
      </c>
      <c r="C63" t="s">
        <v>1983</v>
      </c>
      <c r="D63" t="s">
        <v>2007</v>
      </c>
      <c r="E63" t="s">
        <v>1263</v>
      </c>
      <c r="F63" t="s">
        <v>1263</v>
      </c>
      <c r="G63" t="s">
        <v>2174</v>
      </c>
    </row>
    <row r="64" spans="1:7">
      <c r="A64" t="s">
        <v>2175</v>
      </c>
      <c r="B64" t="s">
        <v>2176</v>
      </c>
      <c r="C64" t="s">
        <v>1983</v>
      </c>
      <c r="D64" t="s">
        <v>2007</v>
      </c>
      <c r="E64" t="s">
        <v>1263</v>
      </c>
      <c r="F64" t="s">
        <v>1263</v>
      </c>
      <c r="G64" t="s">
        <v>2177</v>
      </c>
    </row>
    <row r="65" spans="1:7">
      <c r="A65" t="s">
        <v>2178</v>
      </c>
      <c r="B65" t="s">
        <v>2179</v>
      </c>
      <c r="C65" t="s">
        <v>2180</v>
      </c>
      <c r="D65" t="s">
        <v>2181</v>
      </c>
      <c r="E65" t="s">
        <v>1263</v>
      </c>
      <c r="F65" t="s">
        <v>1263</v>
      </c>
      <c r="G65" t="s">
        <v>2182</v>
      </c>
    </row>
    <row r="66" spans="1:7">
      <c r="A66" t="s">
        <v>2183</v>
      </c>
      <c r="B66" t="s">
        <v>2184</v>
      </c>
      <c r="C66" t="s">
        <v>2180</v>
      </c>
      <c r="D66" t="s">
        <v>2185</v>
      </c>
      <c r="E66" t="s">
        <v>1263</v>
      </c>
      <c r="F66" t="s">
        <v>1263</v>
      </c>
      <c r="G66" t="s">
        <v>2182</v>
      </c>
    </row>
    <row r="67" spans="1:7">
      <c r="A67" t="s">
        <v>2186</v>
      </c>
      <c r="B67" t="s">
        <v>2187</v>
      </c>
      <c r="C67" t="s">
        <v>2188</v>
      </c>
      <c r="D67" t="s">
        <v>2007</v>
      </c>
      <c r="E67" t="s">
        <v>1264</v>
      </c>
      <c r="F67" t="s">
        <v>1263</v>
      </c>
      <c r="G67" t="s">
        <v>2189</v>
      </c>
    </row>
    <row r="68" spans="1:7">
      <c r="A68" t="s">
        <v>2190</v>
      </c>
      <c r="B68" t="s">
        <v>2191</v>
      </c>
      <c r="C68" t="s">
        <v>2166</v>
      </c>
      <c r="D68" t="s">
        <v>2192</v>
      </c>
      <c r="E68" t="s">
        <v>2040</v>
      </c>
      <c r="F68" t="s">
        <v>1263</v>
      </c>
      <c r="G68" t="s">
        <v>2193</v>
      </c>
    </row>
    <row r="69" spans="1:7">
      <c r="A69" t="s">
        <v>2194</v>
      </c>
      <c r="B69" t="s">
        <v>2195</v>
      </c>
      <c r="C69" t="s">
        <v>2166</v>
      </c>
      <c r="D69" t="s">
        <v>1984</v>
      </c>
      <c r="E69" t="s">
        <v>1264</v>
      </c>
      <c r="F69" t="s">
        <v>1263</v>
      </c>
      <c r="G69" t="s">
        <v>2196</v>
      </c>
    </row>
    <row r="70" spans="1:7">
      <c r="A70" t="s">
        <v>2197</v>
      </c>
      <c r="B70" t="s">
        <v>2198</v>
      </c>
      <c r="C70" t="s">
        <v>2166</v>
      </c>
      <c r="D70" t="s">
        <v>2007</v>
      </c>
      <c r="E70" t="s">
        <v>1264</v>
      </c>
      <c r="F70" t="s">
        <v>1263</v>
      </c>
      <c r="G70" t="s">
        <v>2199</v>
      </c>
    </row>
    <row r="71" spans="1:7">
      <c r="A71" t="s">
        <v>2042</v>
      </c>
      <c r="B71" t="s">
        <v>2043</v>
      </c>
      <c r="C71" t="s">
        <v>2044</v>
      </c>
      <c r="D71" t="s">
        <v>2049</v>
      </c>
      <c r="E71" t="s">
        <v>1264</v>
      </c>
      <c r="F71" t="s">
        <v>1263</v>
      </c>
      <c r="G71" t="s">
        <v>2200</v>
      </c>
    </row>
    <row r="72" spans="1:7">
      <c r="A72" t="s">
        <v>2201</v>
      </c>
      <c r="B72" t="s">
        <v>2052</v>
      </c>
      <c r="C72" t="s">
        <v>2044</v>
      </c>
      <c r="D72" t="s">
        <v>2049</v>
      </c>
      <c r="E72" t="s">
        <v>1264</v>
      </c>
      <c r="F72" t="s">
        <v>1263</v>
      </c>
      <c r="G72" t="s">
        <v>2202</v>
      </c>
    </row>
    <row r="73" spans="1:7">
      <c r="A73" t="s">
        <v>2203</v>
      </c>
      <c r="B73" t="s">
        <v>2204</v>
      </c>
      <c r="C73" t="s">
        <v>2205</v>
      </c>
      <c r="D73" t="s">
        <v>2206</v>
      </c>
      <c r="E73" t="s">
        <v>1263</v>
      </c>
      <c r="F73" t="s">
        <v>1264</v>
      </c>
      <c r="G73" t="s">
        <v>2207</v>
      </c>
    </row>
    <row r="74" spans="1:7">
      <c r="A74" t="s">
        <v>2208</v>
      </c>
      <c r="B74" t="s">
        <v>2209</v>
      </c>
      <c r="C74" t="s">
        <v>2205</v>
      </c>
      <c r="D74" t="s">
        <v>1948</v>
      </c>
      <c r="E74" t="s">
        <v>1263</v>
      </c>
      <c r="F74" t="s">
        <v>1264</v>
      </c>
      <c r="G74" t="s">
        <v>2210</v>
      </c>
    </row>
    <row r="75" spans="1:7">
      <c r="A75" t="s">
        <v>2211</v>
      </c>
      <c r="B75" t="s">
        <v>2212</v>
      </c>
      <c r="C75" t="s">
        <v>2205</v>
      </c>
      <c r="D75" t="s">
        <v>2213</v>
      </c>
      <c r="E75" t="s">
        <v>1263</v>
      </c>
      <c r="F75" t="s">
        <v>1263</v>
      </c>
      <c r="G75" t="s">
        <v>2214</v>
      </c>
    </row>
    <row r="76" spans="1:7">
      <c r="A76" t="s">
        <v>2215</v>
      </c>
      <c r="B76" t="s">
        <v>2216</v>
      </c>
      <c r="C76" t="s">
        <v>2205</v>
      </c>
      <c r="D76" t="s">
        <v>2217</v>
      </c>
      <c r="E76" t="s">
        <v>1263</v>
      </c>
      <c r="F76" t="s">
        <v>1263</v>
      </c>
      <c r="G76" t="s">
        <v>2218</v>
      </c>
    </row>
    <row r="77" spans="1:7">
      <c r="A77" t="s">
        <v>2219</v>
      </c>
      <c r="B77" t="s">
        <v>2220</v>
      </c>
      <c r="C77" t="s">
        <v>2205</v>
      </c>
      <c r="D77" t="s">
        <v>2221</v>
      </c>
      <c r="E77" t="s">
        <v>1264</v>
      </c>
      <c r="F77" t="s">
        <v>1263</v>
      </c>
      <c r="G77" t="s">
        <v>2222</v>
      </c>
    </row>
    <row r="78" spans="1:7">
      <c r="A78" t="s">
        <v>2223</v>
      </c>
      <c r="B78" t="s">
        <v>2224</v>
      </c>
      <c r="C78" t="s">
        <v>2205</v>
      </c>
      <c r="D78" t="s">
        <v>1984</v>
      </c>
      <c r="E78" t="s">
        <v>1263</v>
      </c>
      <c r="F78" t="s">
        <v>1263</v>
      </c>
      <c r="G78" t="s">
        <v>2225</v>
      </c>
    </row>
    <row r="79" spans="1:7">
      <c r="A79" t="s">
        <v>2226</v>
      </c>
      <c r="B79" t="s">
        <v>2227</v>
      </c>
      <c r="C79" t="s">
        <v>2228</v>
      </c>
      <c r="D79" t="s">
        <v>2229</v>
      </c>
      <c r="E79" t="s">
        <v>1264</v>
      </c>
      <c r="F79" t="s">
        <v>1263</v>
      </c>
      <c r="G79" t="s">
        <v>2230</v>
      </c>
    </row>
    <row r="80" spans="1:7">
      <c r="A80" t="s">
        <v>2231</v>
      </c>
      <c r="B80" t="s">
        <v>2232</v>
      </c>
      <c r="C80" t="s">
        <v>2233</v>
      </c>
      <c r="D80" t="s">
        <v>1984</v>
      </c>
      <c r="E80" t="s">
        <v>1263</v>
      </c>
      <c r="F80" t="s">
        <v>1263</v>
      </c>
      <c r="G80" t="s">
        <v>2234</v>
      </c>
    </row>
    <row r="81" spans="1:7">
      <c r="A81" t="s">
        <v>2235</v>
      </c>
      <c r="B81" t="s">
        <v>2236</v>
      </c>
      <c r="C81" t="s">
        <v>2205</v>
      </c>
      <c r="D81" t="s">
        <v>2185</v>
      </c>
      <c r="E81" t="s">
        <v>1264</v>
      </c>
      <c r="F81" t="s">
        <v>1264</v>
      </c>
      <c r="G81" t="s">
        <v>2237</v>
      </c>
    </row>
    <row r="82" spans="1:7">
      <c r="A82" t="s">
        <v>2238</v>
      </c>
      <c r="B82" t="s">
        <v>2239</v>
      </c>
      <c r="C82" t="s">
        <v>2205</v>
      </c>
      <c r="D82" t="s">
        <v>2119</v>
      </c>
      <c r="E82" t="s">
        <v>1263</v>
      </c>
      <c r="F82" t="s">
        <v>1263</v>
      </c>
      <c r="G82" t="s">
        <v>2240</v>
      </c>
    </row>
    <row r="83" spans="1:7">
      <c r="A83" t="s">
        <v>2241</v>
      </c>
      <c r="B83" t="s">
        <v>2242</v>
      </c>
      <c r="C83" t="s">
        <v>2205</v>
      </c>
      <c r="D83" t="s">
        <v>2011</v>
      </c>
      <c r="E83" t="s">
        <v>1263</v>
      </c>
      <c r="F83" t="s">
        <v>1264</v>
      </c>
      <c r="G83" t="s">
        <v>2243</v>
      </c>
    </row>
    <row r="84" spans="1:7">
      <c r="A84" t="s">
        <v>2244</v>
      </c>
      <c r="B84" t="s">
        <v>2245</v>
      </c>
      <c r="C84" t="s">
        <v>2205</v>
      </c>
      <c r="D84" t="s">
        <v>2246</v>
      </c>
      <c r="E84" t="s">
        <v>1263</v>
      </c>
      <c r="F84" t="s">
        <v>1263</v>
      </c>
      <c r="G84" t="s">
        <v>2247</v>
      </c>
    </row>
    <row r="85" spans="1:7">
      <c r="A85" t="s">
        <v>2248</v>
      </c>
      <c r="B85" t="s">
        <v>2249</v>
      </c>
      <c r="C85" t="s">
        <v>2250</v>
      </c>
      <c r="D85" t="s">
        <v>2007</v>
      </c>
      <c r="E85" t="s">
        <v>1264</v>
      </c>
      <c r="F85" t="s">
        <v>1263</v>
      </c>
      <c r="G85" t="s">
        <v>2251</v>
      </c>
    </row>
    <row r="86" spans="1:7">
      <c r="A86" t="s">
        <v>2252</v>
      </c>
      <c r="B86" t="s">
        <v>2253</v>
      </c>
      <c r="C86" t="s">
        <v>2205</v>
      </c>
      <c r="D86" t="s">
        <v>1991</v>
      </c>
      <c r="E86" t="s">
        <v>1264</v>
      </c>
      <c r="F86" t="s">
        <v>1263</v>
      </c>
      <c r="G86" t="s">
        <v>2254</v>
      </c>
    </row>
    <row r="87" spans="1:7">
      <c r="A87" t="s">
        <v>2255</v>
      </c>
      <c r="B87" t="s">
        <v>2256</v>
      </c>
      <c r="C87" t="s">
        <v>2205</v>
      </c>
      <c r="D87" t="s">
        <v>1991</v>
      </c>
      <c r="E87" t="s">
        <v>1264</v>
      </c>
      <c r="F87" t="s">
        <v>1263</v>
      </c>
      <c r="G87" t="s">
        <v>2257</v>
      </c>
    </row>
    <row r="88" spans="1:7">
      <c r="A88" t="s">
        <v>2258</v>
      </c>
      <c r="B88" t="s">
        <v>2259</v>
      </c>
      <c r="C88" t="s">
        <v>2205</v>
      </c>
      <c r="D88" t="s">
        <v>2260</v>
      </c>
      <c r="E88" t="s">
        <v>1263</v>
      </c>
      <c r="F88" t="s">
        <v>1263</v>
      </c>
      <c r="G88" t="s">
        <v>2261</v>
      </c>
    </row>
    <row r="89" spans="1:7">
      <c r="A89" t="s">
        <v>2262</v>
      </c>
      <c r="B89" t="s">
        <v>2263</v>
      </c>
      <c r="C89" t="s">
        <v>2205</v>
      </c>
      <c r="D89" t="s">
        <v>2144</v>
      </c>
      <c r="E89" t="s">
        <v>1264</v>
      </c>
      <c r="F89" t="s">
        <v>1263</v>
      </c>
      <c r="G89" t="s">
        <v>2264</v>
      </c>
    </row>
    <row r="90" spans="1:7">
      <c r="A90" t="s">
        <v>2265</v>
      </c>
      <c r="B90" t="s">
        <v>2266</v>
      </c>
      <c r="C90" t="s">
        <v>2205</v>
      </c>
      <c r="D90" t="s">
        <v>2267</v>
      </c>
      <c r="E90" t="s">
        <v>1264</v>
      </c>
      <c r="F90" t="s">
        <v>1263</v>
      </c>
      <c r="G90" t="s">
        <v>2268</v>
      </c>
    </row>
    <row r="91" spans="1:7">
      <c r="A91" t="s">
        <v>2269</v>
      </c>
      <c r="B91" t="s">
        <v>2270</v>
      </c>
      <c r="C91" t="s">
        <v>2205</v>
      </c>
      <c r="D91" t="s">
        <v>2271</v>
      </c>
      <c r="E91" t="s">
        <v>1264</v>
      </c>
      <c r="F91" t="s">
        <v>1263</v>
      </c>
      <c r="G91" t="s">
        <v>2272</v>
      </c>
    </row>
    <row r="92" spans="1:7">
      <c r="A92" t="s">
        <v>2273</v>
      </c>
      <c r="B92" t="s">
        <v>2274</v>
      </c>
      <c r="C92" t="s">
        <v>2205</v>
      </c>
      <c r="D92" t="s">
        <v>1975</v>
      </c>
      <c r="E92" t="s">
        <v>1264</v>
      </c>
      <c r="F92" t="s">
        <v>1264</v>
      </c>
      <c r="G92" t="s">
        <v>2275</v>
      </c>
    </row>
    <row r="93" spans="1:7">
      <c r="A93" t="s">
        <v>2276</v>
      </c>
      <c r="B93" t="s">
        <v>2277</v>
      </c>
      <c r="C93" t="s">
        <v>2205</v>
      </c>
      <c r="D93" t="s">
        <v>2278</v>
      </c>
      <c r="E93" t="s">
        <v>1264</v>
      </c>
      <c r="F93" t="s">
        <v>1264</v>
      </c>
      <c r="G93" t="s">
        <v>2279</v>
      </c>
    </row>
    <row r="94" spans="1:7">
      <c r="A94" t="s">
        <v>2280</v>
      </c>
      <c r="B94" t="s">
        <v>2281</v>
      </c>
      <c r="C94" t="s">
        <v>2205</v>
      </c>
      <c r="D94" t="s">
        <v>1975</v>
      </c>
      <c r="E94" t="s">
        <v>1263</v>
      </c>
      <c r="F94" t="s">
        <v>1264</v>
      </c>
      <c r="G94" t="s">
        <v>2282</v>
      </c>
    </row>
    <row r="95" spans="1:7">
      <c r="A95" t="s">
        <v>2283</v>
      </c>
      <c r="B95" t="s">
        <v>2284</v>
      </c>
      <c r="C95" t="s">
        <v>2285</v>
      </c>
      <c r="D95" t="s">
        <v>2286</v>
      </c>
      <c r="E95" t="s">
        <v>1264</v>
      </c>
      <c r="F95" t="s">
        <v>1264</v>
      </c>
      <c r="G95" t="s">
        <v>2287</v>
      </c>
    </row>
    <row r="96" spans="1:7">
      <c r="A96" t="s">
        <v>2288</v>
      </c>
      <c r="B96" t="s">
        <v>2289</v>
      </c>
      <c r="C96" t="s">
        <v>2290</v>
      </c>
      <c r="D96" t="s">
        <v>2206</v>
      </c>
      <c r="E96" t="s">
        <v>1263</v>
      </c>
      <c r="F96" t="s">
        <v>1264</v>
      </c>
      <c r="G96" t="s">
        <v>2291</v>
      </c>
    </row>
    <row r="97" spans="1:7">
      <c r="A97" t="s">
        <v>2292</v>
      </c>
      <c r="B97" t="s">
        <v>2293</v>
      </c>
      <c r="C97" t="s">
        <v>2285</v>
      </c>
      <c r="D97" t="s">
        <v>1948</v>
      </c>
      <c r="E97" t="s">
        <v>1264</v>
      </c>
      <c r="F97" t="s">
        <v>1263</v>
      </c>
      <c r="G97" t="s">
        <v>2294</v>
      </c>
    </row>
    <row r="100" spans="1:7">
      <c r="A100" t="s">
        <v>2295</v>
      </c>
      <c r="B100" t="s">
        <v>2296</v>
      </c>
      <c r="C100" t="s">
        <v>2290</v>
      </c>
      <c r="D100" t="s">
        <v>2221</v>
      </c>
      <c r="E100" t="s">
        <v>1264</v>
      </c>
      <c r="F100" t="s">
        <v>1263</v>
      </c>
      <c r="G100" t="s">
        <v>2297</v>
      </c>
    </row>
    <row r="101" spans="1:7">
      <c r="A101" t="s">
        <v>2298</v>
      </c>
      <c r="B101" t="s">
        <v>2299</v>
      </c>
      <c r="C101" t="s">
        <v>1983</v>
      </c>
      <c r="D101" t="s">
        <v>2221</v>
      </c>
      <c r="E101" t="s">
        <v>1263</v>
      </c>
      <c r="F101" t="s">
        <v>1263</v>
      </c>
      <c r="G101" t="s">
        <v>2300</v>
      </c>
    </row>
    <row r="102" spans="1:7">
      <c r="A102" t="s">
        <v>2301</v>
      </c>
      <c r="B102" t="s">
        <v>2302</v>
      </c>
      <c r="C102" t="s">
        <v>1983</v>
      </c>
      <c r="D102" t="s">
        <v>1984</v>
      </c>
      <c r="E102" t="s">
        <v>1263</v>
      </c>
      <c r="F102" t="s">
        <v>1263</v>
      </c>
      <c r="G102" t="s">
        <v>2303</v>
      </c>
    </row>
    <row r="103" spans="1:7">
      <c r="A103" t="s">
        <v>2304</v>
      </c>
      <c r="B103" t="s">
        <v>2305</v>
      </c>
      <c r="C103" t="s">
        <v>2306</v>
      </c>
      <c r="D103" t="s">
        <v>1984</v>
      </c>
      <c r="E103" t="s">
        <v>1263</v>
      </c>
      <c r="F103" t="s">
        <v>1263</v>
      </c>
      <c r="G103" t="s">
        <v>2307</v>
      </c>
    </row>
    <row r="104" spans="1:7">
      <c r="A104" t="s">
        <v>2308</v>
      </c>
      <c r="B104" t="s">
        <v>2309</v>
      </c>
      <c r="C104" t="s">
        <v>2306</v>
      </c>
      <c r="D104" t="s">
        <v>1984</v>
      </c>
      <c r="E104" t="s">
        <v>1263</v>
      </c>
      <c r="F104" t="s">
        <v>1263</v>
      </c>
      <c r="G104" t="s">
        <v>2310</v>
      </c>
    </row>
    <row r="105" spans="1:7">
      <c r="A105" t="s">
        <v>2311</v>
      </c>
      <c r="B105" t="s">
        <v>2312</v>
      </c>
      <c r="C105" t="s">
        <v>2290</v>
      </c>
      <c r="D105" t="s">
        <v>2313</v>
      </c>
      <c r="E105" t="s">
        <v>1264</v>
      </c>
      <c r="F105" t="s">
        <v>1263</v>
      </c>
      <c r="G105" t="s">
        <v>2314</v>
      </c>
    </row>
    <row r="106" spans="1:7">
      <c r="A106" t="s">
        <v>2315</v>
      </c>
      <c r="B106" t="s">
        <v>2316</v>
      </c>
      <c r="C106" t="s">
        <v>2290</v>
      </c>
      <c r="D106" t="s">
        <v>2313</v>
      </c>
      <c r="E106" t="s">
        <v>1264</v>
      </c>
      <c r="F106" t="s">
        <v>1263</v>
      </c>
      <c r="G106" t="s">
        <v>2317</v>
      </c>
    </row>
    <row r="107" spans="1:7">
      <c r="A107" t="s">
        <v>2318</v>
      </c>
      <c r="B107" t="s">
        <v>2319</v>
      </c>
      <c r="C107" t="s">
        <v>2290</v>
      </c>
      <c r="D107" t="s">
        <v>2313</v>
      </c>
      <c r="E107" t="s">
        <v>1264</v>
      </c>
      <c r="F107" t="s">
        <v>1264</v>
      </c>
      <c r="G107" t="s">
        <v>2320</v>
      </c>
    </row>
    <row r="108" spans="1:7">
      <c r="A108" t="s">
        <v>2321</v>
      </c>
      <c r="B108" t="s">
        <v>2322</v>
      </c>
      <c r="C108" t="s">
        <v>2323</v>
      </c>
      <c r="D108" t="s">
        <v>1984</v>
      </c>
      <c r="E108" t="s">
        <v>1263</v>
      </c>
      <c r="F108" t="s">
        <v>1263</v>
      </c>
      <c r="G108" t="s">
        <v>2324</v>
      </c>
    </row>
    <row r="109" spans="1:7">
      <c r="A109" t="s">
        <v>2325</v>
      </c>
      <c r="B109" t="s">
        <v>2326</v>
      </c>
      <c r="C109" t="s">
        <v>2327</v>
      </c>
      <c r="D109" t="s">
        <v>2328</v>
      </c>
      <c r="E109" t="s">
        <v>1264</v>
      </c>
      <c r="F109" t="s">
        <v>1263</v>
      </c>
      <c r="G109" t="s">
        <v>2329</v>
      </c>
    </row>
    <row r="110" spans="1:7">
      <c r="A110" t="s">
        <v>2330</v>
      </c>
      <c r="B110" t="s">
        <v>2331</v>
      </c>
      <c r="C110" t="s">
        <v>2327</v>
      </c>
      <c r="D110" t="s">
        <v>2328</v>
      </c>
      <c r="E110" t="s">
        <v>1264</v>
      </c>
      <c r="F110" t="s">
        <v>1263</v>
      </c>
      <c r="G110" t="s">
        <v>2332</v>
      </c>
    </row>
  </sheetData>
  <pageMargins left="0.7" right="0.7" top="0.75" bottom="0.75" header="0.3" footer="0.3"/>
  <pageSetup paperSize="9" orientation="portrait"/>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BFE11-0631-4455-8D11-0A9A63FA9100}">
  <sheetPr>
    <tabColor rgb="FF7030A0"/>
  </sheetPr>
  <dimension ref="A1:G19"/>
  <sheetViews>
    <sheetView workbookViewId="0">
      <selection activeCell="A20" sqref="A20"/>
    </sheetView>
  </sheetViews>
  <sheetFormatPr defaultRowHeight="14.45"/>
  <cols>
    <col min="1" max="1" width="21.1484375" customWidth="1"/>
    <col min="2" max="2" width="31" customWidth="1"/>
    <col min="3" max="3" width="15" customWidth="1"/>
    <col min="4" max="4" width="9.546875" customWidth="1"/>
    <col min="5" max="6" width="15" customWidth="1"/>
    <col min="7" max="7" width="191.1484375" customWidth="1"/>
  </cols>
  <sheetData>
    <row r="1" spans="1:7">
      <c r="A1" t="s">
        <v>1938</v>
      </c>
      <c r="B1" t="s">
        <v>1939</v>
      </c>
      <c r="C1" t="s">
        <v>1940</v>
      </c>
      <c r="D1" t="s">
        <v>1941</v>
      </c>
      <c r="E1" t="s">
        <v>1942</v>
      </c>
      <c r="F1" t="s">
        <v>1943</v>
      </c>
      <c r="G1" t="s">
        <v>1944</v>
      </c>
    </row>
    <row r="2" spans="1:7">
      <c r="A2" t="s">
        <v>2333</v>
      </c>
      <c r="B2" t="s">
        <v>2334</v>
      </c>
      <c r="C2" t="s">
        <v>2335</v>
      </c>
      <c r="D2" t="s">
        <v>2022</v>
      </c>
      <c r="E2" t="s">
        <v>1263</v>
      </c>
      <c r="F2" t="s">
        <v>1263</v>
      </c>
      <c r="G2" t="s">
        <v>2336</v>
      </c>
    </row>
    <row r="3" spans="1:7">
      <c r="A3" t="s">
        <v>2186</v>
      </c>
      <c r="B3" t="s">
        <v>2337</v>
      </c>
      <c r="C3" t="s">
        <v>2338</v>
      </c>
      <c r="D3" t="s">
        <v>2007</v>
      </c>
      <c r="E3" t="s">
        <v>1264</v>
      </c>
      <c r="F3" t="s">
        <v>1263</v>
      </c>
      <c r="G3" t="s">
        <v>2339</v>
      </c>
    </row>
    <row r="4" spans="1:7">
      <c r="A4" t="s">
        <v>2340</v>
      </c>
      <c r="B4" t="s">
        <v>2341</v>
      </c>
      <c r="C4" t="s">
        <v>2342</v>
      </c>
      <c r="D4" t="s">
        <v>2343</v>
      </c>
      <c r="E4" t="s">
        <v>1263</v>
      </c>
      <c r="F4" t="s">
        <v>1263</v>
      </c>
      <c r="G4" t="s">
        <v>2344</v>
      </c>
    </row>
    <row r="5" spans="1:7">
      <c r="A5" t="s">
        <v>2345</v>
      </c>
      <c r="B5" t="s">
        <v>2346</v>
      </c>
      <c r="C5" t="s">
        <v>2347</v>
      </c>
      <c r="D5" t="s">
        <v>2049</v>
      </c>
      <c r="E5" t="s">
        <v>1264</v>
      </c>
      <c r="F5" t="s">
        <v>1263</v>
      </c>
      <c r="G5" t="s">
        <v>2348</v>
      </c>
    </row>
    <row r="6" spans="1:7">
      <c r="A6" t="s">
        <v>2349</v>
      </c>
      <c r="B6" t="s">
        <v>2350</v>
      </c>
      <c r="C6" t="s">
        <v>2347</v>
      </c>
      <c r="D6" t="s">
        <v>2049</v>
      </c>
      <c r="E6" t="s">
        <v>1264</v>
      </c>
      <c r="F6" t="s">
        <v>1263</v>
      </c>
      <c r="G6" t="s">
        <v>2351</v>
      </c>
    </row>
    <row r="7" spans="1:7">
      <c r="A7" t="s">
        <v>2352</v>
      </c>
      <c r="B7" t="s">
        <v>2353</v>
      </c>
      <c r="C7" t="s">
        <v>2347</v>
      </c>
      <c r="D7" t="s">
        <v>1975</v>
      </c>
      <c r="E7" t="s">
        <v>1264</v>
      </c>
      <c r="F7" t="s">
        <v>1263</v>
      </c>
      <c r="G7" t="s">
        <v>2354</v>
      </c>
    </row>
    <row r="8" spans="1:7">
      <c r="A8" t="s">
        <v>2355</v>
      </c>
      <c r="B8" t="s">
        <v>2356</v>
      </c>
      <c r="C8" t="s">
        <v>2347</v>
      </c>
      <c r="D8" t="s">
        <v>1995</v>
      </c>
      <c r="E8" t="s">
        <v>1264</v>
      </c>
      <c r="F8" t="s">
        <v>1263</v>
      </c>
      <c r="G8" t="s">
        <v>2357</v>
      </c>
    </row>
    <row r="9" spans="1:7">
      <c r="A9" t="s">
        <v>2358</v>
      </c>
      <c r="B9" t="s">
        <v>2359</v>
      </c>
      <c r="C9" t="s">
        <v>2347</v>
      </c>
      <c r="D9" t="s">
        <v>1995</v>
      </c>
      <c r="E9" t="s">
        <v>1264</v>
      </c>
      <c r="F9" t="s">
        <v>1263</v>
      </c>
      <c r="G9" t="s">
        <v>2360</v>
      </c>
    </row>
    <row r="10" spans="1:7">
      <c r="A10" t="s">
        <v>2361</v>
      </c>
      <c r="B10" t="s">
        <v>2362</v>
      </c>
      <c r="C10" t="s">
        <v>2139</v>
      </c>
      <c r="D10" t="s">
        <v>2109</v>
      </c>
      <c r="E10" t="s">
        <v>1263</v>
      </c>
      <c r="F10" t="s">
        <v>1263</v>
      </c>
      <c r="G10" t="s">
        <v>2363</v>
      </c>
    </row>
    <row r="11" spans="1:7">
      <c r="A11" t="s">
        <v>2364</v>
      </c>
      <c r="B11" t="s">
        <v>2365</v>
      </c>
      <c r="C11" t="s">
        <v>2139</v>
      </c>
      <c r="D11" t="s">
        <v>2065</v>
      </c>
      <c r="E11" t="s">
        <v>1263</v>
      </c>
      <c r="F11" t="s">
        <v>1263</v>
      </c>
      <c r="G11" t="s">
        <v>2366</v>
      </c>
    </row>
    <row r="12" spans="1:7">
      <c r="A12" t="s">
        <v>2367</v>
      </c>
      <c r="B12" t="s">
        <v>2368</v>
      </c>
      <c r="C12" t="s">
        <v>2369</v>
      </c>
      <c r="D12" t="s">
        <v>1984</v>
      </c>
      <c r="E12" t="s">
        <v>1263</v>
      </c>
      <c r="F12" t="s">
        <v>1263</v>
      </c>
      <c r="G12" t="s">
        <v>2370</v>
      </c>
    </row>
    <row r="13" spans="1:7">
      <c r="A13" t="s">
        <v>2371</v>
      </c>
      <c r="B13" t="s">
        <v>2372</v>
      </c>
      <c r="C13" t="s">
        <v>2347</v>
      </c>
      <c r="D13" t="s">
        <v>2373</v>
      </c>
      <c r="E13" t="s">
        <v>1264</v>
      </c>
      <c r="F13" t="s">
        <v>1263</v>
      </c>
      <c r="G13" t="s">
        <v>2374</v>
      </c>
    </row>
    <row r="14" spans="1:7">
      <c r="A14" t="s">
        <v>2375</v>
      </c>
      <c r="B14" t="s">
        <v>2376</v>
      </c>
      <c r="C14" t="s">
        <v>2205</v>
      </c>
      <c r="D14" t="s">
        <v>2377</v>
      </c>
      <c r="E14" t="s">
        <v>1263</v>
      </c>
      <c r="F14" t="s">
        <v>1263</v>
      </c>
      <c r="G14" t="s">
        <v>2378</v>
      </c>
    </row>
    <row r="15" spans="1:7">
      <c r="A15" t="s">
        <v>2379</v>
      </c>
      <c r="B15" t="s">
        <v>2380</v>
      </c>
      <c r="C15" t="s">
        <v>2205</v>
      </c>
      <c r="D15" t="s">
        <v>2007</v>
      </c>
      <c r="E15" t="s">
        <v>1263</v>
      </c>
      <c r="F15" t="s">
        <v>1263</v>
      </c>
      <c r="G15" t="s">
        <v>2381</v>
      </c>
    </row>
    <row r="16" spans="1:7">
      <c r="A16" t="s">
        <v>2382</v>
      </c>
      <c r="B16" t="s">
        <v>2383</v>
      </c>
      <c r="C16" t="s">
        <v>2205</v>
      </c>
      <c r="D16" t="s">
        <v>2011</v>
      </c>
      <c r="E16" t="s">
        <v>1263</v>
      </c>
      <c r="F16" t="s">
        <v>1263</v>
      </c>
      <c r="G16" t="s">
        <v>2384</v>
      </c>
    </row>
    <row r="17" spans="1:7">
      <c r="A17" t="s">
        <v>2385</v>
      </c>
      <c r="B17" t="s">
        <v>2386</v>
      </c>
      <c r="C17" t="s">
        <v>2250</v>
      </c>
      <c r="D17" t="s">
        <v>2387</v>
      </c>
      <c r="E17" t="s">
        <v>1263</v>
      </c>
      <c r="F17" t="s">
        <v>1263</v>
      </c>
      <c r="G17" t="s">
        <v>2388</v>
      </c>
    </row>
    <row r="18" spans="1:7" ht="30.05" customHeight="1">
      <c r="A18" t="s">
        <v>2389</v>
      </c>
      <c r="B18" t="s">
        <v>2390</v>
      </c>
      <c r="C18" t="s">
        <v>1983</v>
      </c>
      <c r="D18" t="s">
        <v>2328</v>
      </c>
      <c r="E18" t="s">
        <v>1263</v>
      </c>
      <c r="F18" t="s">
        <v>1264</v>
      </c>
      <c r="G18" s="1" t="s">
        <v>2391</v>
      </c>
    </row>
    <row r="19" spans="1:7">
      <c r="A19" t="s">
        <v>2392</v>
      </c>
      <c r="B19" t="s">
        <v>2393</v>
      </c>
      <c r="C19" t="s">
        <v>1983</v>
      </c>
      <c r="D19" t="s">
        <v>2394</v>
      </c>
      <c r="E19" t="s">
        <v>1263</v>
      </c>
      <c r="F19" t="s">
        <v>1263</v>
      </c>
      <c r="G19" t="s">
        <v>2395</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5ABE4-6B7A-4FA3-BD20-A599E422BA97}">
  <sheetPr>
    <tabColor theme="5" tint="-0.249977111117893"/>
  </sheetPr>
  <dimension ref="A1:G22"/>
  <sheetViews>
    <sheetView workbookViewId="0">
      <selection activeCell="A23" sqref="A23"/>
    </sheetView>
  </sheetViews>
  <sheetFormatPr defaultRowHeight="14.45"/>
  <cols>
    <col min="1" max="1" width="12.84765625" bestFit="1" customWidth="1"/>
    <col min="2" max="2" width="35.546875" customWidth="1"/>
    <col min="3" max="3" width="11.84765625" customWidth="1"/>
    <col min="5" max="5" width="14.546875" bestFit="1" customWidth="1"/>
    <col min="6" max="6" width="12.84765625" customWidth="1"/>
    <col min="7" max="7" width="112.1484375" customWidth="1"/>
  </cols>
  <sheetData>
    <row r="1" spans="1:7">
      <c r="A1" t="s">
        <v>1938</v>
      </c>
      <c r="B1" t="s">
        <v>1939</v>
      </c>
      <c r="C1" t="s">
        <v>1940</v>
      </c>
      <c r="D1" t="s">
        <v>1941</v>
      </c>
      <c r="E1" t="s">
        <v>1942</v>
      </c>
      <c r="F1" t="s">
        <v>1943</v>
      </c>
      <c r="G1" t="s">
        <v>1944</v>
      </c>
    </row>
    <row r="2" spans="1:7">
      <c r="A2" t="s">
        <v>2396</v>
      </c>
      <c r="B2" t="s">
        <v>2397</v>
      </c>
      <c r="C2" t="s">
        <v>2369</v>
      </c>
      <c r="D2" t="s">
        <v>2398</v>
      </c>
      <c r="E2" t="s">
        <v>1263</v>
      </c>
      <c r="F2" t="s">
        <v>1263</v>
      </c>
      <c r="G2" t="s">
        <v>2399</v>
      </c>
    </row>
    <row r="3" spans="1:7">
      <c r="A3" t="s">
        <v>2400</v>
      </c>
      <c r="B3" t="s">
        <v>2401</v>
      </c>
      <c r="C3" t="s">
        <v>1966</v>
      </c>
      <c r="D3" t="s">
        <v>1948</v>
      </c>
      <c r="E3" t="s">
        <v>1263</v>
      </c>
      <c r="F3" t="s">
        <v>1263</v>
      </c>
      <c r="G3" t="s">
        <v>2402</v>
      </c>
    </row>
    <row r="4" spans="1:7">
      <c r="A4" t="s">
        <v>2403</v>
      </c>
      <c r="B4" t="s">
        <v>2404</v>
      </c>
      <c r="C4" t="s">
        <v>1961</v>
      </c>
      <c r="D4" t="s">
        <v>2405</v>
      </c>
      <c r="E4" t="s">
        <v>1264</v>
      </c>
      <c r="F4" t="s">
        <v>1263</v>
      </c>
      <c r="G4" t="s">
        <v>2406</v>
      </c>
    </row>
    <row r="5" spans="1:7">
      <c r="A5" t="s">
        <v>2407</v>
      </c>
      <c r="B5" t="s">
        <v>2408</v>
      </c>
      <c r="C5" t="s">
        <v>1961</v>
      </c>
      <c r="D5" t="s">
        <v>2267</v>
      </c>
      <c r="E5" t="s">
        <v>1264</v>
      </c>
      <c r="F5" t="s">
        <v>1263</v>
      </c>
      <c r="G5" t="s">
        <v>2409</v>
      </c>
    </row>
    <row r="6" spans="1:7">
      <c r="A6" t="s">
        <v>2410</v>
      </c>
      <c r="B6" t="s">
        <v>2411</v>
      </c>
      <c r="C6" t="s">
        <v>2044</v>
      </c>
      <c r="D6" t="s">
        <v>1995</v>
      </c>
      <c r="E6" t="s">
        <v>1264</v>
      </c>
      <c r="F6" t="s">
        <v>1263</v>
      </c>
      <c r="G6" t="s">
        <v>2412</v>
      </c>
    </row>
    <row r="7" spans="1:7">
      <c r="A7" t="s">
        <v>2413</v>
      </c>
      <c r="B7" t="s">
        <v>2414</v>
      </c>
      <c r="C7" t="s">
        <v>2044</v>
      </c>
      <c r="D7" t="s">
        <v>2065</v>
      </c>
      <c r="E7" t="s">
        <v>1264</v>
      </c>
      <c r="F7" t="s">
        <v>1263</v>
      </c>
      <c r="G7" t="s">
        <v>2415</v>
      </c>
    </row>
    <row r="8" spans="1:7">
      <c r="A8" t="s">
        <v>2416</v>
      </c>
      <c r="B8" t="s">
        <v>2417</v>
      </c>
      <c r="C8" t="s">
        <v>2044</v>
      </c>
      <c r="D8" t="s">
        <v>2418</v>
      </c>
      <c r="E8" t="s">
        <v>1264</v>
      </c>
      <c r="F8" t="s">
        <v>1263</v>
      </c>
      <c r="G8" t="s">
        <v>2419</v>
      </c>
    </row>
    <row r="9" spans="1:7">
      <c r="A9" t="s">
        <v>2420</v>
      </c>
      <c r="B9" t="s">
        <v>2421</v>
      </c>
      <c r="C9" t="s">
        <v>2044</v>
      </c>
      <c r="D9" t="s">
        <v>2011</v>
      </c>
      <c r="E9" t="s">
        <v>1264</v>
      </c>
      <c r="F9" t="s">
        <v>1263</v>
      </c>
      <c r="G9" t="s">
        <v>2422</v>
      </c>
    </row>
    <row r="10" spans="1:7">
      <c r="A10" t="s">
        <v>2423</v>
      </c>
      <c r="B10" t="s">
        <v>2424</v>
      </c>
      <c r="C10" t="s">
        <v>2425</v>
      </c>
      <c r="D10" t="s">
        <v>2192</v>
      </c>
      <c r="E10" t="s">
        <v>1264</v>
      </c>
      <c r="F10" t="s">
        <v>1263</v>
      </c>
      <c r="G10" t="s">
        <v>2426</v>
      </c>
    </row>
    <row r="11" spans="1:7">
      <c r="A11" t="s">
        <v>2427</v>
      </c>
      <c r="B11" t="s">
        <v>2428</v>
      </c>
      <c r="C11" t="s">
        <v>2044</v>
      </c>
      <c r="D11" t="s">
        <v>2109</v>
      </c>
      <c r="E11" t="s">
        <v>1264</v>
      </c>
      <c r="F11" t="s">
        <v>1263</v>
      </c>
      <c r="G11" t="s">
        <v>2399</v>
      </c>
    </row>
    <row r="12" spans="1:7">
      <c r="A12" t="s">
        <v>2429</v>
      </c>
      <c r="B12" t="s">
        <v>2430</v>
      </c>
      <c r="C12" t="s">
        <v>2044</v>
      </c>
      <c r="D12" t="s">
        <v>1984</v>
      </c>
      <c r="E12" t="s">
        <v>2040</v>
      </c>
      <c r="F12" t="s">
        <v>1263</v>
      </c>
      <c r="G12" t="s">
        <v>2431</v>
      </c>
    </row>
    <row r="13" spans="1:7">
      <c r="A13" t="s">
        <v>2432</v>
      </c>
      <c r="B13" t="s">
        <v>2433</v>
      </c>
      <c r="C13" t="s">
        <v>2434</v>
      </c>
      <c r="D13" t="s">
        <v>1962</v>
      </c>
      <c r="E13" t="s">
        <v>1264</v>
      </c>
      <c r="F13" t="s">
        <v>1263</v>
      </c>
      <c r="G13" t="s">
        <v>2435</v>
      </c>
    </row>
    <row r="14" spans="1:7">
      <c r="A14" t="s">
        <v>2436</v>
      </c>
      <c r="B14" t="s">
        <v>2437</v>
      </c>
      <c r="C14" t="s">
        <v>2434</v>
      </c>
      <c r="D14" t="s">
        <v>2022</v>
      </c>
      <c r="E14" t="s">
        <v>1264</v>
      </c>
      <c r="F14" t="s">
        <v>1263</v>
      </c>
      <c r="G14" t="s">
        <v>2438</v>
      </c>
    </row>
    <row r="15" spans="1:7">
      <c r="A15" t="s">
        <v>2439</v>
      </c>
      <c r="B15" t="s">
        <v>2440</v>
      </c>
      <c r="C15" t="s">
        <v>2026</v>
      </c>
      <c r="D15" t="s">
        <v>1991</v>
      </c>
      <c r="E15" t="s">
        <v>1264</v>
      </c>
      <c r="F15" t="s">
        <v>1263</v>
      </c>
      <c r="G15" t="s">
        <v>2441</v>
      </c>
    </row>
    <row r="16" spans="1:7">
      <c r="A16" t="s">
        <v>2442</v>
      </c>
      <c r="B16" t="s">
        <v>2443</v>
      </c>
      <c r="C16" t="s">
        <v>2205</v>
      </c>
      <c r="D16" t="s">
        <v>2267</v>
      </c>
      <c r="E16" t="s">
        <v>1263</v>
      </c>
      <c r="F16" t="s">
        <v>1263</v>
      </c>
      <c r="G16" t="s">
        <v>2444</v>
      </c>
    </row>
    <row r="17" spans="1:7">
      <c r="A17" t="s">
        <v>2445</v>
      </c>
      <c r="B17" t="s">
        <v>2446</v>
      </c>
      <c r="C17" t="s">
        <v>2205</v>
      </c>
      <c r="D17" t="s">
        <v>1948</v>
      </c>
      <c r="E17" t="s">
        <v>1263</v>
      </c>
      <c r="F17" t="s">
        <v>1263</v>
      </c>
      <c r="G17" t="s">
        <v>2447</v>
      </c>
    </row>
    <row r="18" spans="1:7">
      <c r="A18" t="s">
        <v>2448</v>
      </c>
      <c r="B18" t="s">
        <v>2449</v>
      </c>
      <c r="C18" t="s">
        <v>2205</v>
      </c>
      <c r="D18" t="s">
        <v>1948</v>
      </c>
      <c r="E18" t="s">
        <v>1263</v>
      </c>
      <c r="F18" t="s">
        <v>1263</v>
      </c>
      <c r="G18" t="s">
        <v>2450</v>
      </c>
    </row>
    <row r="19" spans="1:7">
      <c r="A19" t="s">
        <v>2451</v>
      </c>
      <c r="B19" t="s">
        <v>2452</v>
      </c>
      <c r="C19" t="s">
        <v>2453</v>
      </c>
      <c r="D19" t="s">
        <v>1948</v>
      </c>
      <c r="E19" t="s">
        <v>1263</v>
      </c>
      <c r="F19" t="s">
        <v>1263</v>
      </c>
      <c r="G19" t="s">
        <v>2454</v>
      </c>
    </row>
    <row r="20" spans="1:7">
      <c r="A20" t="s">
        <v>2455</v>
      </c>
      <c r="B20" t="s">
        <v>2456</v>
      </c>
      <c r="C20" t="s">
        <v>1961</v>
      </c>
      <c r="D20" t="s">
        <v>2457</v>
      </c>
      <c r="E20" t="s">
        <v>1264</v>
      </c>
      <c r="F20" t="s">
        <v>1263</v>
      </c>
      <c r="G20" t="s">
        <v>2458</v>
      </c>
    </row>
    <row r="21" spans="1:7">
      <c r="A21" t="s">
        <v>2459</v>
      </c>
      <c r="B21" t="s">
        <v>2460</v>
      </c>
      <c r="C21" t="s">
        <v>1983</v>
      </c>
      <c r="D21" t="s">
        <v>2461</v>
      </c>
      <c r="E21" t="s">
        <v>1263</v>
      </c>
      <c r="F21" t="s">
        <v>1263</v>
      </c>
      <c r="G21" t="s">
        <v>2462</v>
      </c>
    </row>
    <row r="22" spans="1:7">
      <c r="A22" t="s">
        <v>2463</v>
      </c>
      <c r="B22" t="s">
        <v>2464</v>
      </c>
      <c r="C22" t="s">
        <v>1983</v>
      </c>
      <c r="D22" t="s">
        <v>2461</v>
      </c>
      <c r="E22" t="s">
        <v>1263</v>
      </c>
      <c r="F22" t="s">
        <v>1263</v>
      </c>
      <c r="G22" t="s">
        <v>2465</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78918-8CEC-4F93-92CB-60CA124E2BE5}">
  <sheetPr>
    <tabColor theme="9" tint="-0.249977111117893"/>
  </sheetPr>
  <dimension ref="D7:D49"/>
  <sheetViews>
    <sheetView topLeftCell="A31" workbookViewId="0">
      <selection activeCell="A59" sqref="A59"/>
    </sheetView>
  </sheetViews>
  <sheetFormatPr defaultRowHeight="14.45"/>
  <cols>
    <col min="1" max="1" width="12.84765625" bestFit="1" customWidth="1"/>
    <col min="2" max="2" width="33.75" customWidth="1"/>
    <col min="6" max="6" width="12.546875" bestFit="1" customWidth="1"/>
    <col min="7" max="7" width="164.546875" bestFit="1" customWidth="1"/>
  </cols>
  <sheetData>
    <row r="7" spans="4:4">
      <c r="D7" t="s">
        <v>1991</v>
      </c>
    </row>
    <row r="8" spans="4:4">
      <c r="D8" t="s">
        <v>1991</v>
      </c>
    </row>
    <row r="9" spans="4:4">
      <c r="D9" t="s">
        <v>1991</v>
      </c>
    </row>
    <row r="10" spans="4:4">
      <c r="D10" t="s">
        <v>1991</v>
      </c>
    </row>
    <row r="11" spans="4:4">
      <c r="D11" t="s">
        <v>1991</v>
      </c>
    </row>
    <row r="12" spans="4:4">
      <c r="D12" t="s">
        <v>1991</v>
      </c>
    </row>
    <row r="20" spans="4:4">
      <c r="D20" t="s">
        <v>2119</v>
      </c>
    </row>
    <row r="21" spans="4:4">
      <c r="D21" t="s">
        <v>1975</v>
      </c>
    </row>
    <row r="22" spans="4:4">
      <c r="D22" t="s">
        <v>2457</v>
      </c>
    </row>
    <row r="23" spans="4:4">
      <c r="D23" t="s">
        <v>1984</v>
      </c>
    </row>
    <row r="27" spans="4:4">
      <c r="D27" t="s">
        <v>2466</v>
      </c>
    </row>
    <row r="29" spans="4:4">
      <c r="D29" t="s">
        <v>2065</v>
      </c>
    </row>
    <row r="32" spans="4:4">
      <c r="D32" t="s">
        <v>1984</v>
      </c>
    </row>
    <row r="37" spans="4:4">
      <c r="D37" t="s">
        <v>2088</v>
      </c>
    </row>
    <row r="41" spans="4:4">
      <c r="D41" t="s">
        <v>2221</v>
      </c>
    </row>
    <row r="42" spans="4:4">
      <c r="D42" t="s">
        <v>2011</v>
      </c>
    </row>
    <row r="43" spans="4:4">
      <c r="D43" t="s">
        <v>1995</v>
      </c>
    </row>
    <row r="46" spans="4:4">
      <c r="D46" t="s">
        <v>1995</v>
      </c>
    </row>
    <row r="48" spans="4:4">
      <c r="D48" t="s">
        <v>1995</v>
      </c>
    </row>
    <row r="49" spans="4:4">
      <c r="D49" t="s">
        <v>2007</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A08BF-8C79-491D-8C15-301AD3E91087}">
  <sheetPr>
    <tabColor theme="7" tint="0.39997558519241921"/>
  </sheetPr>
  <dimension ref="A1:G7"/>
  <sheetViews>
    <sheetView workbookViewId="0">
      <selection activeCell="A8" sqref="A8"/>
    </sheetView>
  </sheetViews>
  <sheetFormatPr defaultRowHeight="14.45"/>
  <cols>
    <col min="2" max="2" width="34.25" customWidth="1"/>
    <col min="3" max="3" width="18.1484375" customWidth="1"/>
    <col min="4" max="4" width="13.1484375" customWidth="1"/>
    <col min="5" max="5" width="19.75" customWidth="1"/>
    <col min="6" max="6" width="36.84765625" customWidth="1"/>
    <col min="7" max="7" width="126.75" customWidth="1"/>
  </cols>
  <sheetData>
    <row r="1" spans="1:7">
      <c r="A1" t="s">
        <v>1938</v>
      </c>
      <c r="B1" t="s">
        <v>1939</v>
      </c>
      <c r="C1" t="s">
        <v>1940</v>
      </c>
      <c r="D1" t="s">
        <v>1941</v>
      </c>
      <c r="E1" t="s">
        <v>1942</v>
      </c>
      <c r="F1" t="s">
        <v>1943</v>
      </c>
      <c r="G1" t="s">
        <v>1944</v>
      </c>
    </row>
    <row r="2" spans="1:7">
      <c r="D2" t="s">
        <v>1995</v>
      </c>
    </row>
    <row r="4" spans="1:7">
      <c r="D4" t="s">
        <v>2011</v>
      </c>
    </row>
    <row r="5" spans="1:7">
      <c r="D5" t="s">
        <v>2069</v>
      </c>
    </row>
    <row r="6" spans="1:7">
      <c r="D6" t="s">
        <v>2065</v>
      </c>
    </row>
    <row r="7" spans="1:7">
      <c r="D7" t="s">
        <v>1984</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148D-9808-4BAC-ABA1-F41ABA67CE50}">
  <sheetPr>
    <tabColor theme="8" tint="-0.499984740745262"/>
  </sheetPr>
  <dimension ref="A1:G28"/>
  <sheetViews>
    <sheetView workbookViewId="0">
      <selection activeCell="E29" sqref="E29"/>
    </sheetView>
  </sheetViews>
  <sheetFormatPr defaultRowHeight="14.45"/>
  <cols>
    <col min="1" max="1" width="12.25" customWidth="1"/>
    <col min="2" max="2" width="21.546875" customWidth="1"/>
    <col min="3" max="3" width="14.75" customWidth="1"/>
    <col min="4" max="4" width="11.1484375" customWidth="1"/>
    <col min="5" max="5" width="16.75" customWidth="1"/>
    <col min="6" max="6" width="17.1484375" customWidth="1"/>
    <col min="7" max="7" width="229.25" bestFit="1" customWidth="1"/>
  </cols>
  <sheetData>
    <row r="1" spans="4:5">
      <c r="E1" t="s">
        <v>1942</v>
      </c>
    </row>
    <row r="2" spans="4:5">
      <c r="E2" t="str">
        <f>'[15]Sheep Milk Cheese'!E3</f>
        <v>Y</v>
      </c>
    </row>
    <row r="3" spans="4:5">
      <c r="E3" t="str">
        <f>'[15]Cows Milk Cheese'!E5</f>
        <v>Y</v>
      </c>
    </row>
    <row r="4" spans="4:5">
      <c r="E4" t="str">
        <f>'[15]Cows Milk Cheese'!E8</f>
        <v>Y</v>
      </c>
    </row>
    <row r="5" spans="4:5">
      <c r="D5" t="s">
        <v>2049</v>
      </c>
      <c r="E5" t="str">
        <f>'[15]Cows Milk Cheese'!E26</f>
        <v xml:space="preserve">Y </v>
      </c>
    </row>
    <row r="6" spans="4:5">
      <c r="D6" t="s">
        <v>2049</v>
      </c>
      <c r="E6" t="str">
        <f>'[15]Cows Milk Cheese'!E27</f>
        <v>Y</v>
      </c>
    </row>
    <row r="7" spans="4:5">
      <c r="D7" t="s">
        <v>2049</v>
      </c>
      <c r="E7" t="str">
        <f>'[15]Cows Milk Cheese'!E28</f>
        <v>Y</v>
      </c>
    </row>
    <row r="8" spans="4:5">
      <c r="D8" t="s">
        <v>2065</v>
      </c>
      <c r="E8" t="str">
        <f>'[15]Cows Milk Cheese'!E32</f>
        <v>Y</v>
      </c>
    </row>
    <row r="9" spans="4:5">
      <c r="D9" t="s">
        <v>1991</v>
      </c>
      <c r="E9" t="str">
        <f>'[15]Cows Milk Cheese'!E41</f>
        <v>Y</v>
      </c>
    </row>
    <row r="10" spans="4:5">
      <c r="E10" t="str">
        <f>'[15]Cows Milk Cheese'!E45</f>
        <v>Y</v>
      </c>
    </row>
    <row r="11" spans="4:5">
      <c r="D11" t="s">
        <v>2065</v>
      </c>
      <c r="E11" t="str">
        <f>'[15]Cows Milk Cheese'!E46</f>
        <v>Y</v>
      </c>
    </row>
    <row r="12" spans="4:5">
      <c r="E12" t="str">
        <f>'[15]Cows Milk Cheese'!E54</f>
        <v>N</v>
      </c>
    </row>
    <row r="13" spans="4:5">
      <c r="D13" t="s">
        <v>2192</v>
      </c>
      <c r="E13" t="str">
        <f>'[15]Cows Milk Cheese'!E68</f>
        <v xml:space="preserve">Y </v>
      </c>
    </row>
    <row r="14" spans="4:5">
      <c r="D14" t="s">
        <v>2007</v>
      </c>
      <c r="E14" t="str">
        <f>'[15]Cows Milk Cheese'!E70</f>
        <v>Y</v>
      </c>
    </row>
    <row r="15" spans="4:5">
      <c r="E15" t="str">
        <f>'[15]Cows Milk Cheese'!E71</f>
        <v>Y</v>
      </c>
    </row>
    <row r="16" spans="4:5">
      <c r="E16" t="str">
        <f>'[15]Cows Milk Cheese'!E72</f>
        <v>Y</v>
      </c>
    </row>
    <row r="17" spans="1:7">
      <c r="D17" t="s">
        <v>2007</v>
      </c>
      <c r="E17" t="str">
        <f>'[15]Sheep Milk Cheese'!E15</f>
        <v>N</v>
      </c>
    </row>
    <row r="18" spans="1:7">
      <c r="D18" t="s">
        <v>2011</v>
      </c>
      <c r="E18" t="str">
        <f>'[15]Sheep Milk Cheese'!E16</f>
        <v>N</v>
      </c>
    </row>
    <row r="19" spans="1:7">
      <c r="D19" t="s">
        <v>1991</v>
      </c>
      <c r="E19" t="str">
        <f>'[15]Cows Milk Cheese'!E86</f>
        <v>Y</v>
      </c>
    </row>
    <row r="20" spans="1:7">
      <c r="D20" t="s">
        <v>1991</v>
      </c>
      <c r="E20" t="str">
        <f>'[15]Cows Milk Cheese'!E87</f>
        <v>Y</v>
      </c>
    </row>
    <row r="21" spans="1:7">
      <c r="E21" t="str">
        <f>'[15]Cows Milk Cheese'!E97</f>
        <v>Y</v>
      </c>
    </row>
    <row r="22" spans="1:7">
      <c r="A22" t="s">
        <v>2133</v>
      </c>
      <c r="B22" t="s">
        <v>2134</v>
      </c>
      <c r="C22" t="s">
        <v>2453</v>
      </c>
      <c r="D22" t="s">
        <v>2135</v>
      </c>
      <c r="E22" t="s">
        <v>1264</v>
      </c>
      <c r="F22" t="s">
        <v>1263</v>
      </c>
      <c r="G22" t="s">
        <v>2467</v>
      </c>
    </row>
    <row r="23" spans="1:7">
      <c r="A23" t="s">
        <v>2468</v>
      </c>
      <c r="B23" t="s">
        <v>2469</v>
      </c>
      <c r="C23" t="s">
        <v>2470</v>
      </c>
      <c r="D23" t="s">
        <v>1984</v>
      </c>
      <c r="E23" t="s">
        <v>1264</v>
      </c>
      <c r="F23" t="s">
        <v>1263</v>
      </c>
      <c r="G23" t="s">
        <v>2471</v>
      </c>
    </row>
    <row r="24" spans="1:7">
      <c r="D24" t="s">
        <v>2049</v>
      </c>
      <c r="E24" t="str">
        <f>'[15]Sheep Milk Cheese'!E5</f>
        <v>Y</v>
      </c>
    </row>
    <row r="26" spans="1:7">
      <c r="E26" t="str">
        <f>'[15]Cows Milk Cheese'!E104</f>
        <v>N</v>
      </c>
    </row>
    <row r="27" spans="1:7">
      <c r="E27" t="str">
        <f>'[15]Cows Milk Cheese'!E105</f>
        <v>Y</v>
      </c>
    </row>
    <row r="28" spans="1:7">
      <c r="E28" t="s">
        <v>1264</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46F7D-8A42-4578-BBAB-956230E2524C}">
  <sheetPr>
    <tabColor rgb="FFC00000"/>
  </sheetPr>
  <dimension ref="A1:G110"/>
  <sheetViews>
    <sheetView topLeftCell="A97" workbookViewId="0">
      <selection activeCell="G110" sqref="G110"/>
    </sheetView>
  </sheetViews>
  <sheetFormatPr defaultRowHeight="14.45"/>
  <cols>
    <col min="1" max="1" width="17.1484375" customWidth="1"/>
    <col min="2" max="2" width="35" customWidth="1"/>
    <col min="3" max="3" width="20.84765625" customWidth="1"/>
    <col min="4" max="4" width="12.1484375" customWidth="1"/>
    <col min="5" max="5" width="19.1484375" customWidth="1"/>
    <col min="6" max="6" width="14.25" customWidth="1"/>
    <col min="7" max="7" width="148" customWidth="1"/>
    <col min="8" max="8" width="18.75" customWidth="1"/>
  </cols>
  <sheetData>
    <row r="1" spans="1:7">
      <c r="A1" t="s">
        <v>1938</v>
      </c>
      <c r="B1" t="s">
        <v>1939</v>
      </c>
      <c r="C1" t="s">
        <v>1940</v>
      </c>
      <c r="D1" t="s">
        <v>1941</v>
      </c>
      <c r="E1" t="s">
        <v>1942</v>
      </c>
      <c r="F1" t="s">
        <v>1943</v>
      </c>
      <c r="G1" t="s">
        <v>1944</v>
      </c>
    </row>
    <row r="2" spans="1:7">
      <c r="A2" t="s">
        <v>1945</v>
      </c>
      <c r="B2" t="s">
        <v>1946</v>
      </c>
      <c r="C2" t="s">
        <v>1947</v>
      </c>
      <c r="D2" t="s">
        <v>1948</v>
      </c>
      <c r="E2" t="s">
        <v>1264</v>
      </c>
      <c r="F2" t="s">
        <v>1263</v>
      </c>
      <c r="G2" t="s">
        <v>1949</v>
      </c>
    </row>
    <row r="3" spans="1:7">
      <c r="A3" t="s">
        <v>1950</v>
      </c>
      <c r="B3" t="s">
        <v>1951</v>
      </c>
      <c r="C3" t="s">
        <v>1947</v>
      </c>
      <c r="D3" t="s">
        <v>1952</v>
      </c>
      <c r="E3" t="s">
        <v>1264</v>
      </c>
      <c r="F3" t="s">
        <v>1263</v>
      </c>
      <c r="G3" t="s">
        <v>1953</v>
      </c>
    </row>
    <row r="4" spans="1:7">
      <c r="A4" t="s">
        <v>1954</v>
      </c>
      <c r="B4" t="s">
        <v>1955</v>
      </c>
      <c r="C4" t="s">
        <v>1956</v>
      </c>
      <c r="D4" t="s">
        <v>1957</v>
      </c>
      <c r="E4" t="s">
        <v>1264</v>
      </c>
      <c r="F4" t="s">
        <v>1263</v>
      </c>
      <c r="G4" t="s">
        <v>1958</v>
      </c>
    </row>
    <row r="5" spans="1:7">
      <c r="A5" t="s">
        <v>1959</v>
      </c>
      <c r="B5" t="s">
        <v>1960</v>
      </c>
      <c r="C5" t="s">
        <v>1961</v>
      </c>
      <c r="D5" t="s">
        <v>1962</v>
      </c>
      <c r="E5" t="s">
        <v>1264</v>
      </c>
      <c r="F5" t="s">
        <v>1263</v>
      </c>
      <c r="G5" t="s">
        <v>1963</v>
      </c>
    </row>
    <row r="6" spans="1:7">
      <c r="A6" t="s">
        <v>1964</v>
      </c>
      <c r="B6" t="s">
        <v>1965</v>
      </c>
      <c r="C6" t="s">
        <v>1966</v>
      </c>
      <c r="D6" t="s">
        <v>1967</v>
      </c>
      <c r="E6" t="s">
        <v>1263</v>
      </c>
      <c r="F6" t="s">
        <v>1263</v>
      </c>
      <c r="G6" t="s">
        <v>1968</v>
      </c>
    </row>
    <row r="7" spans="1:7">
      <c r="A7" t="s">
        <v>1969</v>
      </c>
      <c r="B7" t="s">
        <v>1970</v>
      </c>
      <c r="C7" t="s">
        <v>1966</v>
      </c>
      <c r="D7" t="s">
        <v>1971</v>
      </c>
      <c r="E7" t="s">
        <v>1263</v>
      </c>
      <c r="F7" t="s">
        <v>1263</v>
      </c>
      <c r="G7" t="s">
        <v>1972</v>
      </c>
    </row>
    <row r="8" spans="1:7">
      <c r="A8" t="s">
        <v>1973</v>
      </c>
      <c r="B8" t="s">
        <v>1974</v>
      </c>
      <c r="C8" t="s">
        <v>1961</v>
      </c>
      <c r="D8" t="s">
        <v>1975</v>
      </c>
      <c r="E8" t="s">
        <v>1264</v>
      </c>
      <c r="F8" t="s">
        <v>1263</v>
      </c>
      <c r="G8" t="s">
        <v>1976</v>
      </c>
    </row>
    <row r="9" spans="1:7">
      <c r="A9" t="s">
        <v>1977</v>
      </c>
      <c r="B9" t="s">
        <v>1978</v>
      </c>
      <c r="C9" t="s">
        <v>1961</v>
      </c>
      <c r="D9" t="s">
        <v>1979</v>
      </c>
      <c r="E9" t="s">
        <v>1264</v>
      </c>
      <c r="F9" t="s">
        <v>1263</v>
      </c>
      <c r="G9" t="s">
        <v>1980</v>
      </c>
    </row>
    <row r="10" spans="1:7">
      <c r="A10" t="s">
        <v>1981</v>
      </c>
      <c r="B10" t="s">
        <v>1982</v>
      </c>
      <c r="C10" t="s">
        <v>1983</v>
      </c>
      <c r="D10" t="s">
        <v>1984</v>
      </c>
      <c r="E10" t="s">
        <v>1263</v>
      </c>
      <c r="F10" t="s">
        <v>1263</v>
      </c>
      <c r="G10" t="s">
        <v>1985</v>
      </c>
    </row>
    <row r="11" spans="1:7">
      <c r="A11" t="s">
        <v>1986</v>
      </c>
      <c r="B11" t="s">
        <v>1987</v>
      </c>
      <c r="C11" t="s">
        <v>1983</v>
      </c>
      <c r="D11" t="s">
        <v>1984</v>
      </c>
      <c r="E11" t="s">
        <v>1264</v>
      </c>
      <c r="F11" t="s">
        <v>1264</v>
      </c>
      <c r="G11" t="s">
        <v>1988</v>
      </c>
    </row>
    <row r="12" spans="1:7">
      <c r="A12" t="s">
        <v>1989</v>
      </c>
      <c r="B12" t="s">
        <v>1990</v>
      </c>
      <c r="C12" t="s">
        <v>1961</v>
      </c>
      <c r="D12" t="s">
        <v>1991</v>
      </c>
      <c r="E12" t="s">
        <v>1263</v>
      </c>
      <c r="F12" t="s">
        <v>1264</v>
      </c>
      <c r="G12" t="s">
        <v>1992</v>
      </c>
    </row>
    <row r="13" spans="1:7">
      <c r="A13" t="s">
        <v>1993</v>
      </c>
      <c r="B13" t="s">
        <v>1994</v>
      </c>
      <c r="C13" t="s">
        <v>1961</v>
      </c>
      <c r="D13" t="s">
        <v>1995</v>
      </c>
      <c r="E13" t="s">
        <v>1264</v>
      </c>
      <c r="F13" t="s">
        <v>1263</v>
      </c>
      <c r="G13" t="s">
        <v>1996</v>
      </c>
    </row>
    <row r="14" spans="1:7">
      <c r="A14" t="s">
        <v>1997</v>
      </c>
      <c r="B14" t="s">
        <v>1998</v>
      </c>
      <c r="C14" t="s">
        <v>1961</v>
      </c>
      <c r="D14" t="s">
        <v>1999</v>
      </c>
      <c r="E14" t="s">
        <v>1264</v>
      </c>
      <c r="F14" t="s">
        <v>1263</v>
      </c>
      <c r="G14" t="s">
        <v>2000</v>
      </c>
    </row>
    <row r="15" spans="1:7">
      <c r="A15" t="s">
        <v>2001</v>
      </c>
      <c r="B15" t="s">
        <v>2002</v>
      </c>
      <c r="C15" t="s">
        <v>1961</v>
      </c>
      <c r="D15" t="s">
        <v>1995</v>
      </c>
      <c r="E15" t="s">
        <v>1264</v>
      </c>
      <c r="F15" t="s">
        <v>1263</v>
      </c>
      <c r="G15" t="s">
        <v>2003</v>
      </c>
    </row>
    <row r="16" spans="1:7">
      <c r="A16" t="s">
        <v>2004</v>
      </c>
      <c r="B16" t="s">
        <v>2005</v>
      </c>
      <c r="C16" t="s">
        <v>2006</v>
      </c>
      <c r="D16" t="s">
        <v>2007</v>
      </c>
      <c r="E16" t="s">
        <v>1264</v>
      </c>
      <c r="F16" t="s">
        <v>1263</v>
      </c>
      <c r="G16" t="s">
        <v>2008</v>
      </c>
    </row>
    <row r="17" spans="1:7">
      <c r="A17" t="s">
        <v>2009</v>
      </c>
      <c r="B17" t="s">
        <v>2010</v>
      </c>
      <c r="C17" t="s">
        <v>1961</v>
      </c>
      <c r="D17" t="s">
        <v>2011</v>
      </c>
      <c r="E17" t="s">
        <v>1264</v>
      </c>
      <c r="F17" t="s">
        <v>1263</v>
      </c>
      <c r="G17" t="s">
        <v>2012</v>
      </c>
    </row>
    <row r="18" spans="1:7">
      <c r="A18" t="s">
        <v>2013</v>
      </c>
      <c r="B18" t="s">
        <v>2014</v>
      </c>
      <c r="C18" t="s">
        <v>1961</v>
      </c>
      <c r="D18" t="s">
        <v>1995</v>
      </c>
      <c r="E18" t="s">
        <v>1264</v>
      </c>
      <c r="F18" t="s">
        <v>1263</v>
      </c>
      <c r="G18" t="s">
        <v>2015</v>
      </c>
    </row>
    <row r="19" spans="1:7">
      <c r="A19" t="s">
        <v>2016</v>
      </c>
      <c r="B19" t="s">
        <v>2017</v>
      </c>
      <c r="C19" t="s">
        <v>1961</v>
      </c>
      <c r="D19" t="s">
        <v>2018</v>
      </c>
      <c r="E19" t="s">
        <v>1264</v>
      </c>
      <c r="F19" t="s">
        <v>1263</v>
      </c>
      <c r="G19" t="s">
        <v>2019</v>
      </c>
    </row>
    <row r="20" spans="1:7">
      <c r="A20" t="s">
        <v>2020</v>
      </c>
      <c r="B20" t="s">
        <v>2021</v>
      </c>
      <c r="C20" t="s">
        <v>1961</v>
      </c>
      <c r="D20" t="s">
        <v>2022</v>
      </c>
      <c r="E20" t="s">
        <v>1264</v>
      </c>
      <c r="F20" t="s">
        <v>1263</v>
      </c>
      <c r="G20" t="s">
        <v>2023</v>
      </c>
    </row>
    <row r="21" spans="1:7">
      <c r="A21" t="s">
        <v>2024</v>
      </c>
      <c r="B21" t="s">
        <v>2025</v>
      </c>
      <c r="C21" t="s">
        <v>2026</v>
      </c>
      <c r="D21" t="s">
        <v>1991</v>
      </c>
      <c r="E21" t="s">
        <v>1264</v>
      </c>
      <c r="F21" t="s">
        <v>1263</v>
      </c>
      <c r="G21" t="s">
        <v>2027</v>
      </c>
    </row>
    <row r="22" spans="1:7">
      <c r="A22" t="s">
        <v>2028</v>
      </c>
      <c r="B22" t="s">
        <v>2029</v>
      </c>
      <c r="C22" t="s">
        <v>2026</v>
      </c>
      <c r="D22" t="s">
        <v>2030</v>
      </c>
      <c r="E22" t="s">
        <v>1264</v>
      </c>
      <c r="F22" t="s">
        <v>1263</v>
      </c>
      <c r="G22" t="s">
        <v>2031</v>
      </c>
    </row>
    <row r="23" spans="1:7">
      <c r="A23" t="s">
        <v>2032</v>
      </c>
      <c r="B23" t="s">
        <v>2033</v>
      </c>
      <c r="C23" t="s">
        <v>2026</v>
      </c>
      <c r="D23" t="s">
        <v>1991</v>
      </c>
      <c r="E23" t="s">
        <v>1264</v>
      </c>
      <c r="F23" t="s">
        <v>1263</v>
      </c>
      <c r="G23" t="s">
        <v>2034</v>
      </c>
    </row>
    <row r="24" spans="1:7">
      <c r="A24" t="s">
        <v>2035</v>
      </c>
      <c r="B24" t="s">
        <v>2036</v>
      </c>
      <c r="C24" t="s">
        <v>2026</v>
      </c>
      <c r="D24" t="s">
        <v>1991</v>
      </c>
      <c r="E24" t="s">
        <v>1264</v>
      </c>
      <c r="F24" t="s">
        <v>1263</v>
      </c>
      <c r="G24" t="s">
        <v>2037</v>
      </c>
    </row>
    <row r="25" spans="1:7">
      <c r="A25" t="s">
        <v>2038</v>
      </c>
      <c r="B25" t="s">
        <v>2039</v>
      </c>
      <c r="C25" t="s">
        <v>2026</v>
      </c>
      <c r="D25" t="s">
        <v>1991</v>
      </c>
      <c r="E25" t="s">
        <v>2040</v>
      </c>
      <c r="F25" t="s">
        <v>1263</v>
      </c>
      <c r="G25" t="s">
        <v>2041</v>
      </c>
    </row>
    <row r="26" spans="1:7">
      <c r="A26" t="s">
        <v>2042</v>
      </c>
      <c r="B26" t="s">
        <v>2043</v>
      </c>
      <c r="C26" t="s">
        <v>2044</v>
      </c>
      <c r="D26" t="s">
        <v>2045</v>
      </c>
      <c r="E26" t="s">
        <v>2040</v>
      </c>
      <c r="F26" t="s">
        <v>1263</v>
      </c>
      <c r="G26" t="s">
        <v>2046</v>
      </c>
    </row>
    <row r="27" spans="1:7">
      <c r="A27" t="s">
        <v>2047</v>
      </c>
      <c r="B27" t="s">
        <v>2048</v>
      </c>
      <c r="C27" t="s">
        <v>2044</v>
      </c>
      <c r="D27" t="s">
        <v>2049</v>
      </c>
      <c r="E27" t="s">
        <v>1264</v>
      </c>
      <c r="F27" t="s">
        <v>1263</v>
      </c>
      <c r="G27" t="s">
        <v>2050</v>
      </c>
    </row>
    <row r="28" spans="1:7">
      <c r="A28" t="s">
        <v>2051</v>
      </c>
      <c r="B28" t="s">
        <v>2052</v>
      </c>
      <c r="C28" t="s">
        <v>2044</v>
      </c>
      <c r="D28" t="s">
        <v>2049</v>
      </c>
      <c r="E28" t="s">
        <v>1264</v>
      </c>
      <c r="F28" t="s">
        <v>1263</v>
      </c>
      <c r="G28" t="s">
        <v>2053</v>
      </c>
    </row>
    <row r="29" spans="1:7">
      <c r="A29" t="s">
        <v>2054</v>
      </c>
      <c r="B29" t="s">
        <v>2055</v>
      </c>
      <c r="C29" t="s">
        <v>2044</v>
      </c>
      <c r="D29" t="s">
        <v>1975</v>
      </c>
      <c r="E29" t="s">
        <v>1264</v>
      </c>
      <c r="F29" t="s">
        <v>1263</v>
      </c>
      <c r="G29" t="s">
        <v>2056</v>
      </c>
    </row>
    <row r="30" spans="1:7">
      <c r="A30" t="s">
        <v>2057</v>
      </c>
      <c r="B30" t="s">
        <v>2058</v>
      </c>
      <c r="C30" t="s">
        <v>2044</v>
      </c>
      <c r="D30" t="s">
        <v>1971</v>
      </c>
      <c r="E30" t="s">
        <v>1264</v>
      </c>
      <c r="F30" t="s">
        <v>1263</v>
      </c>
      <c r="G30" t="s">
        <v>2059</v>
      </c>
    </row>
    <row r="31" spans="1:7">
      <c r="A31" t="s">
        <v>2060</v>
      </c>
      <c r="B31" t="s">
        <v>2061</v>
      </c>
      <c r="C31" t="s">
        <v>2044</v>
      </c>
      <c r="D31" t="s">
        <v>1971</v>
      </c>
      <c r="E31" t="s">
        <v>2040</v>
      </c>
      <c r="F31" t="s">
        <v>1263</v>
      </c>
      <c r="G31" t="s">
        <v>2062</v>
      </c>
    </row>
    <row r="32" spans="1:7">
      <c r="A32" t="s">
        <v>2063</v>
      </c>
      <c r="B32" t="s">
        <v>2064</v>
      </c>
      <c r="C32" t="s">
        <v>2044</v>
      </c>
      <c r="D32" t="s">
        <v>2065</v>
      </c>
      <c r="E32" t="s">
        <v>1264</v>
      </c>
      <c r="F32" t="s">
        <v>1263</v>
      </c>
      <c r="G32" t="s">
        <v>2066</v>
      </c>
    </row>
    <row r="33" spans="1:7">
      <c r="A33" t="s">
        <v>2067</v>
      </c>
      <c r="B33" t="s">
        <v>2068</v>
      </c>
      <c r="C33" t="s">
        <v>2044</v>
      </c>
      <c r="D33" t="s">
        <v>2069</v>
      </c>
      <c r="E33" t="s">
        <v>1264</v>
      </c>
      <c r="F33" t="s">
        <v>1263</v>
      </c>
      <c r="G33" t="s">
        <v>2070</v>
      </c>
    </row>
    <row r="34" spans="1:7">
      <c r="A34" t="s">
        <v>2071</v>
      </c>
      <c r="B34" t="s">
        <v>2072</v>
      </c>
      <c r="C34" t="s">
        <v>2044</v>
      </c>
      <c r="D34" t="s">
        <v>2069</v>
      </c>
      <c r="E34" t="s">
        <v>1264</v>
      </c>
      <c r="F34" t="s">
        <v>1263</v>
      </c>
      <c r="G34" t="s">
        <v>2073</v>
      </c>
    </row>
    <row r="35" spans="1:7">
      <c r="A35" t="s">
        <v>2074</v>
      </c>
      <c r="B35" t="s">
        <v>2075</v>
      </c>
      <c r="C35" t="s">
        <v>2044</v>
      </c>
      <c r="D35" t="s">
        <v>2069</v>
      </c>
      <c r="E35" t="s">
        <v>1264</v>
      </c>
      <c r="F35" t="s">
        <v>1263</v>
      </c>
      <c r="G35" t="s">
        <v>2076</v>
      </c>
    </row>
    <row r="36" spans="1:7">
      <c r="A36" t="s">
        <v>2077</v>
      </c>
      <c r="B36" t="s">
        <v>2078</v>
      </c>
      <c r="C36" t="s">
        <v>2044</v>
      </c>
      <c r="D36" t="s">
        <v>1991</v>
      </c>
      <c r="E36" t="s">
        <v>2040</v>
      </c>
      <c r="F36" t="s">
        <v>1263</v>
      </c>
      <c r="G36" t="s">
        <v>2079</v>
      </c>
    </row>
    <row r="37" spans="1:7">
      <c r="A37" t="s">
        <v>2080</v>
      </c>
      <c r="B37" t="s">
        <v>2081</v>
      </c>
      <c r="C37" t="s">
        <v>2044</v>
      </c>
      <c r="D37" t="s">
        <v>1991</v>
      </c>
      <c r="E37" t="s">
        <v>1264</v>
      </c>
      <c r="F37" t="s">
        <v>1263</v>
      </c>
      <c r="G37" t="s">
        <v>2082</v>
      </c>
    </row>
    <row r="38" spans="1:7">
      <c r="A38" t="s">
        <v>2083</v>
      </c>
      <c r="B38" t="s">
        <v>2084</v>
      </c>
      <c r="C38" t="s">
        <v>2044</v>
      </c>
      <c r="D38" t="s">
        <v>2065</v>
      </c>
      <c r="E38" t="s">
        <v>2040</v>
      </c>
      <c r="F38" t="s">
        <v>1263</v>
      </c>
      <c r="G38" t="s">
        <v>2085</v>
      </c>
    </row>
    <row r="39" spans="1:7">
      <c r="A39" t="s">
        <v>2086</v>
      </c>
      <c r="B39" t="s">
        <v>2087</v>
      </c>
      <c r="C39" t="s">
        <v>2044</v>
      </c>
      <c r="D39" t="s">
        <v>2088</v>
      </c>
      <c r="E39" t="s">
        <v>1264</v>
      </c>
      <c r="F39" t="s">
        <v>1263</v>
      </c>
      <c r="G39" t="s">
        <v>2089</v>
      </c>
    </row>
    <row r="40" spans="1:7">
      <c r="A40" t="s">
        <v>2090</v>
      </c>
      <c r="B40" t="s">
        <v>2091</v>
      </c>
      <c r="C40" t="s">
        <v>2044</v>
      </c>
      <c r="D40" t="s">
        <v>1971</v>
      </c>
      <c r="E40" t="s">
        <v>1264</v>
      </c>
      <c r="F40" t="s">
        <v>1263</v>
      </c>
      <c r="G40" t="s">
        <v>2092</v>
      </c>
    </row>
    <row r="41" spans="1:7">
      <c r="A41" t="s">
        <v>2093</v>
      </c>
      <c r="B41" t="s">
        <v>2094</v>
      </c>
      <c r="C41" t="s">
        <v>2044</v>
      </c>
      <c r="D41" t="s">
        <v>1991</v>
      </c>
      <c r="E41" t="s">
        <v>1264</v>
      </c>
      <c r="F41" t="s">
        <v>1263</v>
      </c>
      <c r="G41" t="s">
        <v>2095</v>
      </c>
    </row>
    <row r="42" spans="1:7">
      <c r="A42" t="s">
        <v>2096</v>
      </c>
      <c r="B42" t="s">
        <v>2097</v>
      </c>
      <c r="C42" t="s">
        <v>2044</v>
      </c>
      <c r="D42" t="s">
        <v>1991</v>
      </c>
      <c r="E42" t="s">
        <v>1264</v>
      </c>
      <c r="F42" t="s">
        <v>1263</v>
      </c>
      <c r="G42" t="s">
        <v>2098</v>
      </c>
    </row>
    <row r="43" spans="1:7">
      <c r="A43" t="s">
        <v>2099</v>
      </c>
      <c r="B43" t="s">
        <v>2100</v>
      </c>
      <c r="C43" t="s">
        <v>2044</v>
      </c>
      <c r="D43" t="s">
        <v>1971</v>
      </c>
      <c r="E43" t="s">
        <v>1264</v>
      </c>
      <c r="F43" t="s">
        <v>1263</v>
      </c>
      <c r="G43" t="s">
        <v>2101</v>
      </c>
    </row>
    <row r="44" spans="1:7">
      <c r="A44" t="s">
        <v>2102</v>
      </c>
      <c r="B44" t="s">
        <v>2103</v>
      </c>
      <c r="C44" t="s">
        <v>2044</v>
      </c>
      <c r="D44" t="s">
        <v>2104</v>
      </c>
      <c r="E44" t="s">
        <v>1264</v>
      </c>
      <c r="F44" t="s">
        <v>1263</v>
      </c>
      <c r="G44" t="s">
        <v>2105</v>
      </c>
    </row>
    <row r="45" spans="1:7">
      <c r="A45" t="s">
        <v>2106</v>
      </c>
      <c r="B45" t="s">
        <v>2107</v>
      </c>
      <c r="C45" t="s">
        <v>2108</v>
      </c>
      <c r="D45" t="s">
        <v>2109</v>
      </c>
      <c r="E45" t="s">
        <v>1264</v>
      </c>
      <c r="F45" t="s">
        <v>1263</v>
      </c>
      <c r="G45" t="s">
        <v>2110</v>
      </c>
    </row>
    <row r="46" spans="1:7">
      <c r="A46" t="s">
        <v>2111</v>
      </c>
      <c r="B46" t="s">
        <v>2112</v>
      </c>
      <c r="C46" t="s">
        <v>2113</v>
      </c>
      <c r="D46" t="s">
        <v>2114</v>
      </c>
      <c r="E46" t="s">
        <v>1264</v>
      </c>
      <c r="F46" t="s">
        <v>1263</v>
      </c>
      <c r="G46" t="s">
        <v>2115</v>
      </c>
    </row>
    <row r="47" spans="1:7">
      <c r="A47" t="s">
        <v>2116</v>
      </c>
      <c r="B47" t="s">
        <v>2117</v>
      </c>
      <c r="C47" t="s">
        <v>2118</v>
      </c>
      <c r="D47" t="s">
        <v>2119</v>
      </c>
      <c r="E47" t="s">
        <v>1264</v>
      </c>
      <c r="F47" t="s">
        <v>1264</v>
      </c>
      <c r="G47" t="s">
        <v>2120</v>
      </c>
    </row>
    <row r="48" spans="1:7">
      <c r="A48" t="s">
        <v>2121</v>
      </c>
      <c r="B48" t="s">
        <v>2122</v>
      </c>
      <c r="C48" t="s">
        <v>2118</v>
      </c>
      <c r="D48" t="s">
        <v>1975</v>
      </c>
      <c r="E48" t="s">
        <v>1264</v>
      </c>
      <c r="F48" t="s">
        <v>1264</v>
      </c>
      <c r="G48" t="s">
        <v>2120</v>
      </c>
    </row>
    <row r="49" spans="1:7">
      <c r="A49" t="s">
        <v>2123</v>
      </c>
      <c r="B49" t="s">
        <v>2124</v>
      </c>
      <c r="C49" t="s">
        <v>2118</v>
      </c>
      <c r="D49" t="s">
        <v>1975</v>
      </c>
      <c r="E49" t="s">
        <v>1264</v>
      </c>
      <c r="F49" t="s">
        <v>1263</v>
      </c>
      <c r="G49" t="s">
        <v>2125</v>
      </c>
    </row>
    <row r="50" spans="1:7">
      <c r="A50" t="s">
        <v>2126</v>
      </c>
      <c r="B50" t="s">
        <v>2127</v>
      </c>
      <c r="C50" t="s">
        <v>2128</v>
      </c>
      <c r="D50" t="s">
        <v>1984</v>
      </c>
      <c r="E50" t="s">
        <v>1264</v>
      </c>
      <c r="F50" t="s">
        <v>1263</v>
      </c>
      <c r="G50" t="s">
        <v>2129</v>
      </c>
    </row>
    <row r="51" spans="1:7">
      <c r="A51" t="s">
        <v>2130</v>
      </c>
      <c r="B51" t="s">
        <v>2131</v>
      </c>
      <c r="C51" t="s">
        <v>2118</v>
      </c>
      <c r="D51" t="s">
        <v>1948</v>
      </c>
      <c r="E51" t="s">
        <v>1264</v>
      </c>
      <c r="F51" t="s">
        <v>1263</v>
      </c>
      <c r="G51" t="s">
        <v>2132</v>
      </c>
    </row>
    <row r="52" spans="1:7">
      <c r="A52" t="s">
        <v>2133</v>
      </c>
      <c r="B52" t="s">
        <v>2134</v>
      </c>
      <c r="C52" t="s">
        <v>2118</v>
      </c>
      <c r="D52" t="s">
        <v>2135</v>
      </c>
      <c r="E52" t="s">
        <v>1264</v>
      </c>
      <c r="F52" t="s">
        <v>1263</v>
      </c>
      <c r="G52" t="s">
        <v>2136</v>
      </c>
    </row>
    <row r="53" spans="1:7">
      <c r="A53" t="s">
        <v>2137</v>
      </c>
      <c r="B53" t="s">
        <v>2138</v>
      </c>
      <c r="C53" t="s">
        <v>2139</v>
      </c>
      <c r="D53" t="s">
        <v>2109</v>
      </c>
      <c r="E53" t="s">
        <v>1263</v>
      </c>
      <c r="F53" t="s">
        <v>1263</v>
      </c>
      <c r="G53" t="s">
        <v>2140</v>
      </c>
    </row>
    <row r="54" spans="1:7">
      <c r="A54" t="s">
        <v>2141</v>
      </c>
      <c r="B54" t="s">
        <v>2142</v>
      </c>
      <c r="C54" t="s">
        <v>2143</v>
      </c>
      <c r="D54" t="s">
        <v>2144</v>
      </c>
      <c r="E54" t="s">
        <v>1263</v>
      </c>
      <c r="F54" t="s">
        <v>1263</v>
      </c>
      <c r="G54" t="s">
        <v>2145</v>
      </c>
    </row>
    <row r="55" spans="1:7">
      <c r="A55" t="s">
        <v>2146</v>
      </c>
      <c r="B55" t="s">
        <v>2147</v>
      </c>
      <c r="C55" t="s">
        <v>2143</v>
      </c>
      <c r="D55" t="s">
        <v>2007</v>
      </c>
      <c r="E55" t="s">
        <v>1263</v>
      </c>
      <c r="F55" t="s">
        <v>1264</v>
      </c>
      <c r="G55" t="s">
        <v>2148</v>
      </c>
    </row>
    <row r="56" spans="1:7">
      <c r="A56" t="s">
        <v>2149</v>
      </c>
      <c r="B56" t="s">
        <v>2150</v>
      </c>
      <c r="C56" t="s">
        <v>2026</v>
      </c>
      <c r="D56" t="s">
        <v>2011</v>
      </c>
      <c r="E56" t="s">
        <v>1263</v>
      </c>
      <c r="F56" t="s">
        <v>1264</v>
      </c>
      <c r="G56" t="s">
        <v>2151</v>
      </c>
    </row>
    <row r="57" spans="1:7">
      <c r="A57" t="s">
        <v>2152</v>
      </c>
      <c r="B57" t="s">
        <v>2153</v>
      </c>
      <c r="C57" t="s">
        <v>2143</v>
      </c>
      <c r="D57" t="s">
        <v>2065</v>
      </c>
      <c r="E57" t="s">
        <v>1263</v>
      </c>
      <c r="F57" t="s">
        <v>1263</v>
      </c>
      <c r="G57" t="s">
        <v>2154</v>
      </c>
    </row>
    <row r="58" spans="1:7">
      <c r="A58" t="s">
        <v>2155</v>
      </c>
      <c r="B58" t="s">
        <v>2156</v>
      </c>
      <c r="C58" t="s">
        <v>2143</v>
      </c>
      <c r="D58" t="s">
        <v>2065</v>
      </c>
      <c r="E58" t="s">
        <v>1263</v>
      </c>
      <c r="F58" t="s">
        <v>1263</v>
      </c>
      <c r="G58" t="s">
        <v>2157</v>
      </c>
    </row>
    <row r="59" spans="1:7">
      <c r="A59" t="s">
        <v>2158</v>
      </c>
      <c r="B59" t="s">
        <v>2159</v>
      </c>
      <c r="C59" t="s">
        <v>2143</v>
      </c>
      <c r="D59" t="s">
        <v>2065</v>
      </c>
      <c r="E59" t="s">
        <v>1263</v>
      </c>
      <c r="F59" t="s">
        <v>1263</v>
      </c>
      <c r="G59" t="s">
        <v>2160</v>
      </c>
    </row>
    <row r="60" spans="1:7">
      <c r="A60" t="s">
        <v>2161</v>
      </c>
      <c r="B60" t="s">
        <v>2162</v>
      </c>
      <c r="C60" t="s">
        <v>2143</v>
      </c>
      <c r="D60" t="s">
        <v>1984</v>
      </c>
      <c r="E60" t="s">
        <v>1263</v>
      </c>
      <c r="F60" t="s">
        <v>1263</v>
      </c>
      <c r="G60" t="s">
        <v>2163</v>
      </c>
    </row>
    <row r="61" spans="1:7">
      <c r="A61" t="s">
        <v>2164</v>
      </c>
      <c r="B61" t="s">
        <v>2165</v>
      </c>
      <c r="C61" t="s">
        <v>2166</v>
      </c>
      <c r="D61" t="s">
        <v>2167</v>
      </c>
      <c r="E61" t="s">
        <v>1263</v>
      </c>
      <c r="F61" t="s">
        <v>1263</v>
      </c>
      <c r="G61" t="s">
        <v>2168</v>
      </c>
    </row>
    <row r="62" spans="1:7">
      <c r="A62" t="s">
        <v>2169</v>
      </c>
      <c r="B62" t="s">
        <v>2170</v>
      </c>
      <c r="C62" t="s">
        <v>2166</v>
      </c>
      <c r="D62" t="s">
        <v>2171</v>
      </c>
      <c r="E62" t="s">
        <v>1263</v>
      </c>
      <c r="F62" t="s">
        <v>1263</v>
      </c>
      <c r="G62" t="s">
        <v>2168</v>
      </c>
    </row>
    <row r="63" spans="1:7">
      <c r="A63" t="s">
        <v>2172</v>
      </c>
      <c r="B63" t="s">
        <v>2173</v>
      </c>
      <c r="C63" t="s">
        <v>1983</v>
      </c>
      <c r="D63" t="s">
        <v>2007</v>
      </c>
      <c r="E63" t="s">
        <v>1263</v>
      </c>
      <c r="F63" t="s">
        <v>1263</v>
      </c>
      <c r="G63" t="s">
        <v>2174</v>
      </c>
    </row>
    <row r="64" spans="1:7">
      <c r="A64" t="s">
        <v>2175</v>
      </c>
      <c r="B64" t="s">
        <v>2176</v>
      </c>
      <c r="C64" t="s">
        <v>1983</v>
      </c>
      <c r="D64" t="s">
        <v>2007</v>
      </c>
      <c r="E64" t="s">
        <v>1263</v>
      </c>
      <c r="F64" t="s">
        <v>1263</v>
      </c>
      <c r="G64" t="s">
        <v>2177</v>
      </c>
    </row>
    <row r="65" spans="1:7">
      <c r="A65" t="s">
        <v>2178</v>
      </c>
      <c r="B65" t="s">
        <v>2179</v>
      </c>
      <c r="C65" t="s">
        <v>2180</v>
      </c>
      <c r="D65" t="s">
        <v>2181</v>
      </c>
      <c r="E65" t="s">
        <v>1263</v>
      </c>
      <c r="F65" t="s">
        <v>1263</v>
      </c>
      <c r="G65" t="s">
        <v>2182</v>
      </c>
    </row>
    <row r="66" spans="1:7">
      <c r="A66" t="s">
        <v>2183</v>
      </c>
      <c r="B66" t="s">
        <v>2184</v>
      </c>
      <c r="C66" t="s">
        <v>2180</v>
      </c>
      <c r="D66" t="s">
        <v>2185</v>
      </c>
      <c r="E66" t="s">
        <v>1263</v>
      </c>
      <c r="F66" t="s">
        <v>1263</v>
      </c>
      <c r="G66" t="s">
        <v>2182</v>
      </c>
    </row>
    <row r="67" spans="1:7">
      <c r="A67" t="s">
        <v>2186</v>
      </c>
      <c r="B67" t="s">
        <v>2187</v>
      </c>
      <c r="C67" t="s">
        <v>2188</v>
      </c>
      <c r="D67" t="s">
        <v>2007</v>
      </c>
      <c r="E67" t="s">
        <v>1264</v>
      </c>
      <c r="F67" t="s">
        <v>1263</v>
      </c>
      <c r="G67" t="s">
        <v>2189</v>
      </c>
    </row>
    <row r="68" spans="1:7">
      <c r="A68" t="s">
        <v>2190</v>
      </c>
      <c r="B68" t="s">
        <v>2191</v>
      </c>
      <c r="C68" t="s">
        <v>2166</v>
      </c>
      <c r="D68" t="s">
        <v>2192</v>
      </c>
      <c r="E68" t="s">
        <v>2040</v>
      </c>
      <c r="F68" t="s">
        <v>1263</v>
      </c>
      <c r="G68" t="s">
        <v>2193</v>
      </c>
    </row>
    <row r="69" spans="1:7">
      <c r="A69" t="s">
        <v>2194</v>
      </c>
      <c r="B69" t="s">
        <v>2195</v>
      </c>
      <c r="C69" t="s">
        <v>2166</v>
      </c>
      <c r="D69" t="s">
        <v>1984</v>
      </c>
      <c r="E69" t="s">
        <v>1264</v>
      </c>
      <c r="F69" t="s">
        <v>1263</v>
      </c>
      <c r="G69" t="s">
        <v>2196</v>
      </c>
    </row>
    <row r="70" spans="1:7">
      <c r="A70" t="s">
        <v>2197</v>
      </c>
      <c r="B70" t="s">
        <v>2198</v>
      </c>
      <c r="C70" t="s">
        <v>2166</v>
      </c>
      <c r="D70" t="s">
        <v>2007</v>
      </c>
      <c r="E70" t="s">
        <v>1264</v>
      </c>
      <c r="F70" t="s">
        <v>1263</v>
      </c>
      <c r="G70" t="s">
        <v>2199</v>
      </c>
    </row>
    <row r="71" spans="1:7">
      <c r="A71" t="s">
        <v>2042</v>
      </c>
      <c r="B71" t="s">
        <v>2043</v>
      </c>
      <c r="C71" t="s">
        <v>2044</v>
      </c>
      <c r="D71" t="s">
        <v>2049</v>
      </c>
      <c r="E71" t="s">
        <v>1264</v>
      </c>
      <c r="F71" t="s">
        <v>1263</v>
      </c>
      <c r="G71" t="s">
        <v>2200</v>
      </c>
    </row>
    <row r="72" spans="1:7">
      <c r="A72" t="s">
        <v>2201</v>
      </c>
      <c r="B72" t="s">
        <v>2052</v>
      </c>
      <c r="C72" t="s">
        <v>2044</v>
      </c>
      <c r="D72" t="s">
        <v>2049</v>
      </c>
      <c r="E72" t="s">
        <v>1264</v>
      </c>
      <c r="F72" t="s">
        <v>1263</v>
      </c>
      <c r="G72" t="s">
        <v>2202</v>
      </c>
    </row>
    <row r="73" spans="1:7">
      <c r="A73" t="s">
        <v>2203</v>
      </c>
      <c r="B73" t="s">
        <v>2204</v>
      </c>
      <c r="C73" t="s">
        <v>2205</v>
      </c>
      <c r="D73" t="s">
        <v>2206</v>
      </c>
      <c r="E73" t="s">
        <v>1263</v>
      </c>
      <c r="F73" t="s">
        <v>1264</v>
      </c>
      <c r="G73" t="s">
        <v>2207</v>
      </c>
    </row>
    <row r="74" spans="1:7">
      <c r="A74" t="s">
        <v>2208</v>
      </c>
      <c r="B74" t="s">
        <v>2209</v>
      </c>
      <c r="C74" t="s">
        <v>2205</v>
      </c>
      <c r="D74" t="s">
        <v>1948</v>
      </c>
      <c r="E74" t="s">
        <v>1263</v>
      </c>
      <c r="F74" t="s">
        <v>1264</v>
      </c>
      <c r="G74" t="s">
        <v>2210</v>
      </c>
    </row>
    <row r="75" spans="1:7">
      <c r="A75" t="s">
        <v>2211</v>
      </c>
      <c r="B75" t="s">
        <v>2212</v>
      </c>
      <c r="C75" t="s">
        <v>2205</v>
      </c>
      <c r="D75" t="s">
        <v>2213</v>
      </c>
      <c r="E75" t="s">
        <v>1263</v>
      </c>
      <c r="F75" t="s">
        <v>1263</v>
      </c>
      <c r="G75" t="s">
        <v>2214</v>
      </c>
    </row>
    <row r="76" spans="1:7">
      <c r="A76" t="s">
        <v>2215</v>
      </c>
      <c r="B76" t="s">
        <v>2216</v>
      </c>
      <c r="C76" t="s">
        <v>2205</v>
      </c>
      <c r="D76" t="s">
        <v>2217</v>
      </c>
      <c r="E76" t="s">
        <v>1263</v>
      </c>
      <c r="F76" t="s">
        <v>1263</v>
      </c>
      <c r="G76" t="s">
        <v>2218</v>
      </c>
    </row>
    <row r="77" spans="1:7">
      <c r="A77" t="s">
        <v>2219</v>
      </c>
      <c r="B77" t="s">
        <v>2220</v>
      </c>
      <c r="C77" t="s">
        <v>2205</v>
      </c>
      <c r="D77" t="s">
        <v>2221</v>
      </c>
      <c r="E77" t="s">
        <v>1264</v>
      </c>
      <c r="F77" t="s">
        <v>1263</v>
      </c>
      <c r="G77" t="s">
        <v>2222</v>
      </c>
    </row>
    <row r="78" spans="1:7">
      <c r="A78" t="s">
        <v>2223</v>
      </c>
      <c r="B78" t="s">
        <v>2224</v>
      </c>
      <c r="C78" t="s">
        <v>2205</v>
      </c>
      <c r="D78" t="s">
        <v>1984</v>
      </c>
      <c r="E78" t="s">
        <v>1263</v>
      </c>
      <c r="F78" t="s">
        <v>1263</v>
      </c>
      <c r="G78" t="s">
        <v>2225</v>
      </c>
    </row>
    <row r="79" spans="1:7">
      <c r="A79" t="s">
        <v>2226</v>
      </c>
      <c r="B79" t="s">
        <v>2227</v>
      </c>
      <c r="C79" t="s">
        <v>2228</v>
      </c>
      <c r="D79" t="s">
        <v>2229</v>
      </c>
      <c r="E79" t="s">
        <v>1264</v>
      </c>
      <c r="F79" t="s">
        <v>1263</v>
      </c>
      <c r="G79" t="s">
        <v>2230</v>
      </c>
    </row>
    <row r="80" spans="1:7">
      <c r="A80" t="s">
        <v>2231</v>
      </c>
      <c r="B80" t="s">
        <v>2232</v>
      </c>
      <c r="C80" t="s">
        <v>2233</v>
      </c>
      <c r="D80" t="s">
        <v>1984</v>
      </c>
      <c r="E80" t="s">
        <v>1263</v>
      </c>
      <c r="F80" t="s">
        <v>1263</v>
      </c>
      <c r="G80" t="s">
        <v>2234</v>
      </c>
    </row>
    <row r="81" spans="1:7">
      <c r="A81" t="s">
        <v>2235</v>
      </c>
      <c r="B81" t="s">
        <v>2236</v>
      </c>
      <c r="C81" t="s">
        <v>2205</v>
      </c>
      <c r="D81" t="s">
        <v>2185</v>
      </c>
      <c r="E81" t="s">
        <v>1264</v>
      </c>
      <c r="F81" t="s">
        <v>1264</v>
      </c>
      <c r="G81" t="s">
        <v>2237</v>
      </c>
    </row>
    <row r="82" spans="1:7">
      <c r="A82" t="s">
        <v>2238</v>
      </c>
      <c r="B82" t="s">
        <v>2239</v>
      </c>
      <c r="C82" t="s">
        <v>2205</v>
      </c>
      <c r="D82" t="s">
        <v>2119</v>
      </c>
      <c r="E82" t="s">
        <v>1263</v>
      </c>
      <c r="F82" t="s">
        <v>1263</v>
      </c>
      <c r="G82" t="s">
        <v>2240</v>
      </c>
    </row>
    <row r="83" spans="1:7">
      <c r="A83" t="s">
        <v>2241</v>
      </c>
      <c r="B83" t="s">
        <v>2242</v>
      </c>
      <c r="C83" t="s">
        <v>2205</v>
      </c>
      <c r="D83" t="s">
        <v>2011</v>
      </c>
      <c r="E83" t="s">
        <v>1263</v>
      </c>
      <c r="F83" t="s">
        <v>1264</v>
      </c>
      <c r="G83" t="s">
        <v>2243</v>
      </c>
    </row>
    <row r="84" spans="1:7">
      <c r="A84" t="s">
        <v>2244</v>
      </c>
      <c r="B84" t="s">
        <v>2245</v>
      </c>
      <c r="C84" t="s">
        <v>2205</v>
      </c>
      <c r="D84" t="s">
        <v>2246</v>
      </c>
      <c r="E84" t="s">
        <v>1263</v>
      </c>
      <c r="F84" t="s">
        <v>1263</v>
      </c>
      <c r="G84" t="s">
        <v>2247</v>
      </c>
    </row>
    <row r="85" spans="1:7">
      <c r="A85" t="s">
        <v>2248</v>
      </c>
      <c r="B85" t="s">
        <v>2249</v>
      </c>
      <c r="C85" t="s">
        <v>2250</v>
      </c>
      <c r="D85" t="s">
        <v>2007</v>
      </c>
      <c r="E85" t="s">
        <v>1264</v>
      </c>
      <c r="F85" t="s">
        <v>1263</v>
      </c>
      <c r="G85" t="s">
        <v>2251</v>
      </c>
    </row>
    <row r="86" spans="1:7">
      <c r="A86" t="s">
        <v>2252</v>
      </c>
      <c r="B86" t="s">
        <v>2253</v>
      </c>
      <c r="C86" t="s">
        <v>2205</v>
      </c>
      <c r="D86" t="s">
        <v>1991</v>
      </c>
      <c r="E86" t="s">
        <v>1264</v>
      </c>
      <c r="F86" t="s">
        <v>1263</v>
      </c>
      <c r="G86" t="s">
        <v>2254</v>
      </c>
    </row>
    <row r="87" spans="1:7">
      <c r="A87" t="s">
        <v>2255</v>
      </c>
      <c r="B87" t="s">
        <v>2256</v>
      </c>
      <c r="C87" t="s">
        <v>2205</v>
      </c>
      <c r="D87" t="s">
        <v>1991</v>
      </c>
      <c r="E87" t="s">
        <v>1264</v>
      </c>
      <c r="F87" t="s">
        <v>1263</v>
      </c>
      <c r="G87" t="s">
        <v>2257</v>
      </c>
    </row>
    <row r="88" spans="1:7">
      <c r="A88" t="s">
        <v>2258</v>
      </c>
      <c r="B88" t="s">
        <v>2259</v>
      </c>
      <c r="C88" t="s">
        <v>2205</v>
      </c>
      <c r="D88" t="s">
        <v>2260</v>
      </c>
      <c r="E88" t="s">
        <v>1263</v>
      </c>
      <c r="F88" t="s">
        <v>1263</v>
      </c>
      <c r="G88" t="s">
        <v>2261</v>
      </c>
    </row>
    <row r="89" spans="1:7">
      <c r="A89" t="s">
        <v>2262</v>
      </c>
      <c r="B89" t="s">
        <v>2263</v>
      </c>
      <c r="C89" t="s">
        <v>2205</v>
      </c>
      <c r="D89" t="s">
        <v>2144</v>
      </c>
      <c r="E89" t="s">
        <v>1264</v>
      </c>
      <c r="F89" t="s">
        <v>1263</v>
      </c>
      <c r="G89" t="s">
        <v>2264</v>
      </c>
    </row>
    <row r="90" spans="1:7">
      <c r="A90" t="s">
        <v>2265</v>
      </c>
      <c r="B90" t="s">
        <v>2266</v>
      </c>
      <c r="C90" t="s">
        <v>2205</v>
      </c>
      <c r="D90" t="s">
        <v>2267</v>
      </c>
      <c r="E90" t="s">
        <v>1264</v>
      </c>
      <c r="F90" t="s">
        <v>1263</v>
      </c>
      <c r="G90" t="s">
        <v>2268</v>
      </c>
    </row>
    <row r="91" spans="1:7">
      <c r="A91" t="s">
        <v>2269</v>
      </c>
      <c r="B91" t="s">
        <v>2270</v>
      </c>
      <c r="C91" t="s">
        <v>2205</v>
      </c>
      <c r="D91" t="s">
        <v>2271</v>
      </c>
      <c r="E91" t="s">
        <v>1264</v>
      </c>
      <c r="F91" t="s">
        <v>1263</v>
      </c>
      <c r="G91" t="s">
        <v>2272</v>
      </c>
    </row>
    <row r="92" spans="1:7">
      <c r="A92" t="s">
        <v>2273</v>
      </c>
      <c r="B92" t="s">
        <v>2274</v>
      </c>
      <c r="C92" t="s">
        <v>2205</v>
      </c>
      <c r="D92" t="s">
        <v>1975</v>
      </c>
      <c r="E92" t="s">
        <v>1264</v>
      </c>
      <c r="F92" t="s">
        <v>1264</v>
      </c>
      <c r="G92" t="s">
        <v>2275</v>
      </c>
    </row>
    <row r="93" spans="1:7">
      <c r="A93" t="s">
        <v>2276</v>
      </c>
      <c r="B93" t="s">
        <v>2277</v>
      </c>
      <c r="C93" t="s">
        <v>2205</v>
      </c>
      <c r="D93" t="s">
        <v>2278</v>
      </c>
      <c r="E93" t="s">
        <v>1264</v>
      </c>
      <c r="F93" t="s">
        <v>1264</v>
      </c>
      <c r="G93" t="s">
        <v>2279</v>
      </c>
    </row>
    <row r="94" spans="1:7">
      <c r="A94" t="s">
        <v>2280</v>
      </c>
      <c r="B94" t="s">
        <v>2281</v>
      </c>
      <c r="C94" t="s">
        <v>2205</v>
      </c>
      <c r="D94" t="s">
        <v>1975</v>
      </c>
      <c r="E94" t="s">
        <v>1263</v>
      </c>
      <c r="F94" t="s">
        <v>1264</v>
      </c>
      <c r="G94" t="s">
        <v>2282</v>
      </c>
    </row>
    <row r="95" spans="1:7">
      <c r="A95" t="s">
        <v>2283</v>
      </c>
      <c r="B95" t="s">
        <v>2284</v>
      </c>
      <c r="C95" t="s">
        <v>2285</v>
      </c>
      <c r="D95" t="s">
        <v>2286</v>
      </c>
      <c r="E95" t="s">
        <v>1264</v>
      </c>
      <c r="F95" t="s">
        <v>1264</v>
      </c>
      <c r="G95" t="s">
        <v>2287</v>
      </c>
    </row>
    <row r="96" spans="1:7">
      <c r="A96" t="s">
        <v>2288</v>
      </c>
      <c r="B96" t="s">
        <v>2289</v>
      </c>
      <c r="C96" t="s">
        <v>2290</v>
      </c>
      <c r="D96" t="s">
        <v>2206</v>
      </c>
      <c r="E96" t="s">
        <v>1263</v>
      </c>
      <c r="F96" t="s">
        <v>1264</v>
      </c>
      <c r="G96" t="s">
        <v>2291</v>
      </c>
    </row>
    <row r="97" spans="1:7">
      <c r="A97" t="s">
        <v>2292</v>
      </c>
      <c r="B97" t="s">
        <v>2293</v>
      </c>
      <c r="C97" t="s">
        <v>2285</v>
      </c>
      <c r="D97" t="s">
        <v>1948</v>
      </c>
      <c r="E97" t="s">
        <v>1264</v>
      </c>
      <c r="F97" t="s">
        <v>1263</v>
      </c>
      <c r="G97" t="s">
        <v>2294</v>
      </c>
    </row>
    <row r="100" spans="1:7">
      <c r="A100" t="s">
        <v>2295</v>
      </c>
      <c r="B100" t="s">
        <v>2296</v>
      </c>
      <c r="C100" t="s">
        <v>2290</v>
      </c>
      <c r="D100" t="s">
        <v>2221</v>
      </c>
      <c r="E100" t="s">
        <v>1264</v>
      </c>
      <c r="F100" t="s">
        <v>1263</v>
      </c>
      <c r="G100" t="s">
        <v>2297</v>
      </c>
    </row>
    <row r="101" spans="1:7">
      <c r="A101" t="s">
        <v>2298</v>
      </c>
      <c r="B101" t="s">
        <v>2299</v>
      </c>
      <c r="C101" t="s">
        <v>1983</v>
      </c>
      <c r="D101" t="s">
        <v>2221</v>
      </c>
      <c r="E101" t="s">
        <v>1263</v>
      </c>
      <c r="F101" t="s">
        <v>1263</v>
      </c>
      <c r="G101" t="s">
        <v>2300</v>
      </c>
    </row>
    <row r="102" spans="1:7">
      <c r="A102" t="s">
        <v>2301</v>
      </c>
      <c r="B102" t="s">
        <v>2302</v>
      </c>
      <c r="C102" t="s">
        <v>1983</v>
      </c>
      <c r="D102" t="s">
        <v>1984</v>
      </c>
      <c r="E102" t="s">
        <v>1263</v>
      </c>
      <c r="F102" t="s">
        <v>1263</v>
      </c>
      <c r="G102" t="s">
        <v>2303</v>
      </c>
    </row>
    <row r="103" spans="1:7">
      <c r="A103" t="s">
        <v>2304</v>
      </c>
      <c r="B103" t="s">
        <v>2305</v>
      </c>
      <c r="C103" t="s">
        <v>2306</v>
      </c>
      <c r="D103" t="s">
        <v>1984</v>
      </c>
      <c r="E103" t="s">
        <v>1263</v>
      </c>
      <c r="F103" t="s">
        <v>1263</v>
      </c>
      <c r="G103" t="s">
        <v>2307</v>
      </c>
    </row>
    <row r="104" spans="1:7">
      <c r="A104" t="s">
        <v>2308</v>
      </c>
      <c r="B104" t="s">
        <v>2309</v>
      </c>
      <c r="C104" t="s">
        <v>2306</v>
      </c>
      <c r="D104" t="s">
        <v>1984</v>
      </c>
      <c r="E104" t="s">
        <v>1263</v>
      </c>
      <c r="F104" t="s">
        <v>1263</v>
      </c>
      <c r="G104" t="s">
        <v>2310</v>
      </c>
    </row>
    <row r="105" spans="1:7">
      <c r="A105" t="s">
        <v>2311</v>
      </c>
      <c r="B105" t="s">
        <v>2312</v>
      </c>
      <c r="C105" t="s">
        <v>2290</v>
      </c>
      <c r="D105" t="s">
        <v>2313</v>
      </c>
      <c r="E105" t="s">
        <v>1264</v>
      </c>
      <c r="F105" t="s">
        <v>1263</v>
      </c>
      <c r="G105" t="s">
        <v>2314</v>
      </c>
    </row>
    <row r="106" spans="1:7">
      <c r="A106" t="s">
        <v>2315</v>
      </c>
      <c r="B106" t="s">
        <v>2316</v>
      </c>
      <c r="C106" t="s">
        <v>2290</v>
      </c>
      <c r="D106" t="s">
        <v>2313</v>
      </c>
      <c r="E106" t="s">
        <v>1264</v>
      </c>
      <c r="F106" t="s">
        <v>1263</v>
      </c>
      <c r="G106" t="s">
        <v>2317</v>
      </c>
    </row>
    <row r="107" spans="1:7">
      <c r="A107" t="s">
        <v>2318</v>
      </c>
      <c r="B107" t="s">
        <v>2319</v>
      </c>
      <c r="C107" t="s">
        <v>2290</v>
      </c>
      <c r="D107" t="s">
        <v>2313</v>
      </c>
      <c r="E107" t="s">
        <v>1264</v>
      </c>
      <c r="F107" t="s">
        <v>1264</v>
      </c>
      <c r="G107" t="s">
        <v>2320</v>
      </c>
    </row>
    <row r="108" spans="1:7">
      <c r="A108" t="s">
        <v>2321</v>
      </c>
      <c r="B108" t="s">
        <v>2322</v>
      </c>
      <c r="C108" t="s">
        <v>2323</v>
      </c>
      <c r="D108" t="s">
        <v>1984</v>
      </c>
      <c r="E108" t="s">
        <v>1263</v>
      </c>
      <c r="F108" t="s">
        <v>1263</v>
      </c>
      <c r="G108" t="s">
        <v>2324</v>
      </c>
    </row>
    <row r="109" spans="1:7">
      <c r="A109" t="s">
        <v>2325</v>
      </c>
      <c r="B109" t="s">
        <v>2326</v>
      </c>
      <c r="C109" t="s">
        <v>2327</v>
      </c>
      <c r="D109" t="s">
        <v>2328</v>
      </c>
      <c r="E109" t="s">
        <v>1264</v>
      </c>
      <c r="F109" t="s">
        <v>1263</v>
      </c>
      <c r="G109" t="s">
        <v>2329</v>
      </c>
    </row>
    <row r="110" spans="1:7">
      <c r="A110" t="s">
        <v>2330</v>
      </c>
      <c r="B110" t="s">
        <v>2331</v>
      </c>
      <c r="C110" t="s">
        <v>2327</v>
      </c>
      <c r="D110" t="s">
        <v>2328</v>
      </c>
      <c r="E110" t="s">
        <v>1264</v>
      </c>
      <c r="F110" t="s">
        <v>1263</v>
      </c>
      <c r="G110" t="s">
        <v>2332</v>
      </c>
    </row>
  </sheetData>
  <pageMargins left="0.7" right="0.7" top="0.75" bottom="0.75" header="0.3" footer="0.3"/>
  <pageSetup paperSize="9" orientation="portrait"/>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C9807-F40C-4723-AE4D-A74AA699BD39}">
  <sheetPr>
    <tabColor rgb="FF7030A0"/>
  </sheetPr>
  <dimension ref="A1:G19"/>
  <sheetViews>
    <sheetView workbookViewId="0">
      <selection activeCell="A20" sqref="A20"/>
    </sheetView>
  </sheetViews>
  <sheetFormatPr defaultRowHeight="14.45"/>
  <cols>
    <col min="1" max="1" width="21.1484375" customWidth="1"/>
    <col min="2" max="2" width="31" customWidth="1"/>
    <col min="3" max="3" width="15" customWidth="1"/>
    <col min="4" max="4" width="9.546875" customWidth="1"/>
    <col min="5" max="6" width="15" customWidth="1"/>
    <col min="7" max="7" width="191.1484375" customWidth="1"/>
  </cols>
  <sheetData>
    <row r="1" spans="1:7">
      <c r="A1" t="s">
        <v>1938</v>
      </c>
      <c r="B1" t="s">
        <v>1939</v>
      </c>
      <c r="C1" t="s">
        <v>1940</v>
      </c>
      <c r="D1" t="s">
        <v>1941</v>
      </c>
      <c r="E1" t="s">
        <v>1942</v>
      </c>
      <c r="F1" t="s">
        <v>1943</v>
      </c>
      <c r="G1" t="s">
        <v>1944</v>
      </c>
    </row>
    <row r="2" spans="1:7">
      <c r="A2" t="s">
        <v>2333</v>
      </c>
      <c r="B2" t="s">
        <v>2334</v>
      </c>
      <c r="C2" t="s">
        <v>2335</v>
      </c>
      <c r="D2" t="s">
        <v>2022</v>
      </c>
      <c r="E2" t="s">
        <v>1263</v>
      </c>
      <c r="F2" t="s">
        <v>1263</v>
      </c>
      <c r="G2" t="s">
        <v>2336</v>
      </c>
    </row>
    <row r="3" spans="1:7">
      <c r="A3" t="s">
        <v>2186</v>
      </c>
      <c r="B3" t="s">
        <v>2337</v>
      </c>
      <c r="C3" t="s">
        <v>2338</v>
      </c>
      <c r="D3" t="s">
        <v>2007</v>
      </c>
      <c r="E3" t="s">
        <v>1264</v>
      </c>
      <c r="F3" t="s">
        <v>1263</v>
      </c>
      <c r="G3" t="s">
        <v>2339</v>
      </c>
    </row>
    <row r="4" spans="1:7">
      <c r="A4" t="s">
        <v>2340</v>
      </c>
      <c r="B4" t="s">
        <v>2341</v>
      </c>
      <c r="C4" t="s">
        <v>2342</v>
      </c>
      <c r="D4" t="s">
        <v>2343</v>
      </c>
      <c r="E4" t="s">
        <v>1263</v>
      </c>
      <c r="F4" t="s">
        <v>1263</v>
      </c>
      <c r="G4" t="s">
        <v>2344</v>
      </c>
    </row>
    <row r="5" spans="1:7">
      <c r="A5" t="s">
        <v>2345</v>
      </c>
      <c r="B5" t="s">
        <v>2346</v>
      </c>
      <c r="C5" t="s">
        <v>2347</v>
      </c>
      <c r="D5" t="s">
        <v>2049</v>
      </c>
      <c r="E5" t="s">
        <v>1264</v>
      </c>
      <c r="F5" t="s">
        <v>1263</v>
      </c>
      <c r="G5" t="s">
        <v>2348</v>
      </c>
    </row>
    <row r="6" spans="1:7">
      <c r="A6" t="s">
        <v>2349</v>
      </c>
      <c r="B6" t="s">
        <v>2350</v>
      </c>
      <c r="C6" t="s">
        <v>2347</v>
      </c>
      <c r="D6" t="s">
        <v>2049</v>
      </c>
      <c r="E6" t="s">
        <v>1264</v>
      </c>
      <c r="F6" t="s">
        <v>1263</v>
      </c>
      <c r="G6" t="s">
        <v>2351</v>
      </c>
    </row>
    <row r="7" spans="1:7">
      <c r="A7" t="s">
        <v>2352</v>
      </c>
      <c r="B7" t="s">
        <v>2353</v>
      </c>
      <c r="C7" t="s">
        <v>2347</v>
      </c>
      <c r="D7" t="s">
        <v>1975</v>
      </c>
      <c r="E7" t="s">
        <v>1264</v>
      </c>
      <c r="F7" t="s">
        <v>1263</v>
      </c>
      <c r="G7" t="s">
        <v>2354</v>
      </c>
    </row>
    <row r="8" spans="1:7">
      <c r="A8" t="s">
        <v>2355</v>
      </c>
      <c r="B8" t="s">
        <v>2356</v>
      </c>
      <c r="C8" t="s">
        <v>2347</v>
      </c>
      <c r="D8" t="s">
        <v>1995</v>
      </c>
      <c r="E8" t="s">
        <v>1264</v>
      </c>
      <c r="F8" t="s">
        <v>1263</v>
      </c>
      <c r="G8" t="s">
        <v>2357</v>
      </c>
    </row>
    <row r="9" spans="1:7">
      <c r="A9" t="s">
        <v>2358</v>
      </c>
      <c r="B9" t="s">
        <v>2359</v>
      </c>
      <c r="C9" t="s">
        <v>2347</v>
      </c>
      <c r="D9" t="s">
        <v>1995</v>
      </c>
      <c r="E9" t="s">
        <v>1264</v>
      </c>
      <c r="F9" t="s">
        <v>1263</v>
      </c>
      <c r="G9" t="s">
        <v>2360</v>
      </c>
    </row>
    <row r="10" spans="1:7">
      <c r="A10" t="s">
        <v>2361</v>
      </c>
      <c r="B10" t="s">
        <v>2362</v>
      </c>
      <c r="C10" t="s">
        <v>2139</v>
      </c>
      <c r="D10" t="s">
        <v>2109</v>
      </c>
      <c r="E10" t="s">
        <v>1263</v>
      </c>
      <c r="F10" t="s">
        <v>1263</v>
      </c>
      <c r="G10" t="s">
        <v>2363</v>
      </c>
    </row>
    <row r="11" spans="1:7">
      <c r="A11" t="s">
        <v>2364</v>
      </c>
      <c r="B11" t="s">
        <v>2365</v>
      </c>
      <c r="C11" t="s">
        <v>2139</v>
      </c>
      <c r="D11" t="s">
        <v>2065</v>
      </c>
      <c r="E11" t="s">
        <v>1263</v>
      </c>
      <c r="F11" t="s">
        <v>1263</v>
      </c>
      <c r="G11" t="s">
        <v>2366</v>
      </c>
    </row>
    <row r="12" spans="1:7">
      <c r="A12" t="s">
        <v>2367</v>
      </c>
      <c r="B12" t="s">
        <v>2368</v>
      </c>
      <c r="C12" t="s">
        <v>2369</v>
      </c>
      <c r="D12" t="s">
        <v>1984</v>
      </c>
      <c r="E12" t="s">
        <v>1263</v>
      </c>
      <c r="F12" t="s">
        <v>1263</v>
      </c>
      <c r="G12" t="s">
        <v>2370</v>
      </c>
    </row>
    <row r="13" spans="1:7">
      <c r="A13" t="s">
        <v>2371</v>
      </c>
      <c r="B13" t="s">
        <v>2372</v>
      </c>
      <c r="C13" t="s">
        <v>2347</v>
      </c>
      <c r="D13" t="s">
        <v>2373</v>
      </c>
      <c r="E13" t="s">
        <v>1264</v>
      </c>
      <c r="F13" t="s">
        <v>1263</v>
      </c>
      <c r="G13" t="s">
        <v>2374</v>
      </c>
    </row>
    <row r="14" spans="1:7">
      <c r="A14" t="s">
        <v>2375</v>
      </c>
      <c r="B14" t="s">
        <v>2376</v>
      </c>
      <c r="C14" t="s">
        <v>2205</v>
      </c>
      <c r="D14" t="s">
        <v>2377</v>
      </c>
      <c r="E14" t="s">
        <v>1263</v>
      </c>
      <c r="F14" t="s">
        <v>1263</v>
      </c>
      <c r="G14" t="s">
        <v>2378</v>
      </c>
    </row>
    <row r="15" spans="1:7">
      <c r="A15" t="s">
        <v>2379</v>
      </c>
      <c r="B15" t="s">
        <v>2380</v>
      </c>
      <c r="C15" t="s">
        <v>2205</v>
      </c>
      <c r="D15" t="s">
        <v>2007</v>
      </c>
      <c r="E15" t="s">
        <v>1263</v>
      </c>
      <c r="F15" t="s">
        <v>1263</v>
      </c>
      <c r="G15" t="s">
        <v>2381</v>
      </c>
    </row>
    <row r="16" spans="1:7">
      <c r="A16" t="s">
        <v>2382</v>
      </c>
      <c r="B16" t="s">
        <v>2383</v>
      </c>
      <c r="C16" t="s">
        <v>2205</v>
      </c>
      <c r="D16" t="s">
        <v>2011</v>
      </c>
      <c r="E16" t="s">
        <v>1263</v>
      </c>
      <c r="F16" t="s">
        <v>1263</v>
      </c>
      <c r="G16" t="s">
        <v>2384</v>
      </c>
    </row>
    <row r="17" spans="1:7">
      <c r="A17" t="s">
        <v>2385</v>
      </c>
      <c r="B17" t="s">
        <v>2386</v>
      </c>
      <c r="C17" t="s">
        <v>2250</v>
      </c>
      <c r="D17" t="s">
        <v>2387</v>
      </c>
      <c r="E17" t="s">
        <v>1263</v>
      </c>
      <c r="F17" t="s">
        <v>1263</v>
      </c>
      <c r="G17" t="s">
        <v>2388</v>
      </c>
    </row>
    <row r="18" spans="1:7" ht="30.05" customHeight="1">
      <c r="A18" t="s">
        <v>2389</v>
      </c>
      <c r="B18" t="s">
        <v>2390</v>
      </c>
      <c r="C18" t="s">
        <v>1983</v>
      </c>
      <c r="D18" t="s">
        <v>2328</v>
      </c>
      <c r="E18" t="s">
        <v>1263</v>
      </c>
      <c r="F18" t="s">
        <v>1264</v>
      </c>
      <c r="G18" s="1" t="s">
        <v>2391</v>
      </c>
    </row>
    <row r="19" spans="1:7">
      <c r="A19" t="s">
        <v>2392</v>
      </c>
      <c r="B19" t="s">
        <v>2393</v>
      </c>
      <c r="C19" t="s">
        <v>1983</v>
      </c>
      <c r="D19" t="s">
        <v>2394</v>
      </c>
      <c r="E19" t="s">
        <v>1263</v>
      </c>
      <c r="F19" t="s">
        <v>1263</v>
      </c>
      <c r="G19" t="s">
        <v>2395</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1A0CB-7E95-48F4-9E7B-E53B9DAEAB4C}">
  <sheetPr>
    <tabColor theme="5" tint="-0.249977111117893"/>
  </sheetPr>
  <dimension ref="A1:G22"/>
  <sheetViews>
    <sheetView workbookViewId="0">
      <selection activeCell="A23" sqref="A23"/>
    </sheetView>
  </sheetViews>
  <sheetFormatPr defaultRowHeight="14.45"/>
  <cols>
    <col min="1" max="1" width="12.84765625" bestFit="1" customWidth="1"/>
    <col min="2" max="2" width="35.546875" customWidth="1"/>
    <col min="3" max="3" width="11.84765625" customWidth="1"/>
    <col min="5" max="5" width="14.546875" bestFit="1" customWidth="1"/>
    <col min="6" max="6" width="12.84765625" customWidth="1"/>
    <col min="7" max="7" width="112.1484375" customWidth="1"/>
  </cols>
  <sheetData>
    <row r="1" spans="1:7">
      <c r="A1" t="s">
        <v>1938</v>
      </c>
      <c r="B1" t="s">
        <v>1939</v>
      </c>
      <c r="C1" t="s">
        <v>1940</v>
      </c>
      <c r="D1" t="s">
        <v>1941</v>
      </c>
      <c r="E1" t="s">
        <v>1942</v>
      </c>
      <c r="F1" t="s">
        <v>1943</v>
      </c>
      <c r="G1" t="s">
        <v>1944</v>
      </c>
    </row>
    <row r="2" spans="1:7">
      <c r="A2" t="s">
        <v>2396</v>
      </c>
      <c r="B2" t="s">
        <v>2397</v>
      </c>
      <c r="C2" t="s">
        <v>2369</v>
      </c>
      <c r="D2" t="s">
        <v>2398</v>
      </c>
      <c r="E2" t="s">
        <v>1263</v>
      </c>
      <c r="F2" t="s">
        <v>1263</v>
      </c>
      <c r="G2" t="s">
        <v>2399</v>
      </c>
    </row>
    <row r="3" spans="1:7">
      <c r="A3" t="s">
        <v>2400</v>
      </c>
      <c r="B3" t="s">
        <v>2401</v>
      </c>
      <c r="C3" t="s">
        <v>1966</v>
      </c>
      <c r="D3" t="s">
        <v>1948</v>
      </c>
      <c r="E3" t="s">
        <v>1263</v>
      </c>
      <c r="F3" t="s">
        <v>1263</v>
      </c>
      <c r="G3" t="s">
        <v>2402</v>
      </c>
    </row>
    <row r="4" spans="1:7">
      <c r="A4" t="s">
        <v>2403</v>
      </c>
      <c r="B4" t="s">
        <v>2404</v>
      </c>
      <c r="C4" t="s">
        <v>1961</v>
      </c>
      <c r="D4" t="s">
        <v>2405</v>
      </c>
      <c r="E4" t="s">
        <v>1264</v>
      </c>
      <c r="F4" t="s">
        <v>1263</v>
      </c>
      <c r="G4" t="s">
        <v>2406</v>
      </c>
    </row>
    <row r="5" spans="1:7">
      <c r="A5" t="s">
        <v>2407</v>
      </c>
      <c r="B5" t="s">
        <v>2408</v>
      </c>
      <c r="C5" t="s">
        <v>1961</v>
      </c>
      <c r="D5" t="s">
        <v>2267</v>
      </c>
      <c r="E5" t="s">
        <v>1264</v>
      </c>
      <c r="F5" t="s">
        <v>1263</v>
      </c>
      <c r="G5" t="s">
        <v>2409</v>
      </c>
    </row>
    <row r="6" spans="1:7">
      <c r="A6" t="s">
        <v>2410</v>
      </c>
      <c r="B6" t="s">
        <v>2411</v>
      </c>
      <c r="C6" t="s">
        <v>2044</v>
      </c>
      <c r="D6" t="s">
        <v>1995</v>
      </c>
      <c r="E6" t="s">
        <v>1264</v>
      </c>
      <c r="F6" t="s">
        <v>1263</v>
      </c>
      <c r="G6" t="s">
        <v>2412</v>
      </c>
    </row>
    <row r="7" spans="1:7">
      <c r="A7" t="s">
        <v>2413</v>
      </c>
      <c r="B7" t="s">
        <v>2414</v>
      </c>
      <c r="C7" t="s">
        <v>2044</v>
      </c>
      <c r="D7" t="s">
        <v>2065</v>
      </c>
      <c r="E7" t="s">
        <v>1264</v>
      </c>
      <c r="F7" t="s">
        <v>1263</v>
      </c>
      <c r="G7" t="s">
        <v>2415</v>
      </c>
    </row>
    <row r="8" spans="1:7">
      <c r="A8" t="s">
        <v>2416</v>
      </c>
      <c r="B8" t="s">
        <v>2417</v>
      </c>
      <c r="C8" t="s">
        <v>2044</v>
      </c>
      <c r="D8" t="s">
        <v>2418</v>
      </c>
      <c r="E8" t="s">
        <v>1264</v>
      </c>
      <c r="F8" t="s">
        <v>1263</v>
      </c>
      <c r="G8" t="s">
        <v>2419</v>
      </c>
    </row>
    <row r="9" spans="1:7">
      <c r="A9" t="s">
        <v>2420</v>
      </c>
      <c r="B9" t="s">
        <v>2421</v>
      </c>
      <c r="C9" t="s">
        <v>2044</v>
      </c>
      <c r="D9" t="s">
        <v>2011</v>
      </c>
      <c r="E9" t="s">
        <v>1264</v>
      </c>
      <c r="F9" t="s">
        <v>1263</v>
      </c>
      <c r="G9" t="s">
        <v>2422</v>
      </c>
    </row>
    <row r="10" spans="1:7">
      <c r="A10" t="s">
        <v>2423</v>
      </c>
      <c r="B10" t="s">
        <v>2424</v>
      </c>
      <c r="C10" t="s">
        <v>2425</v>
      </c>
      <c r="D10" t="s">
        <v>2192</v>
      </c>
      <c r="E10" t="s">
        <v>1264</v>
      </c>
      <c r="F10" t="s">
        <v>1263</v>
      </c>
      <c r="G10" t="s">
        <v>2426</v>
      </c>
    </row>
    <row r="11" spans="1:7">
      <c r="A11" t="s">
        <v>2427</v>
      </c>
      <c r="B11" t="s">
        <v>2428</v>
      </c>
      <c r="C11" t="s">
        <v>2044</v>
      </c>
      <c r="D11" t="s">
        <v>2109</v>
      </c>
      <c r="E11" t="s">
        <v>1264</v>
      </c>
      <c r="F11" t="s">
        <v>1263</v>
      </c>
      <c r="G11" t="s">
        <v>2399</v>
      </c>
    </row>
    <row r="12" spans="1:7">
      <c r="A12" t="s">
        <v>2429</v>
      </c>
      <c r="B12" t="s">
        <v>2430</v>
      </c>
      <c r="C12" t="s">
        <v>2044</v>
      </c>
      <c r="D12" t="s">
        <v>1984</v>
      </c>
      <c r="E12" t="s">
        <v>2040</v>
      </c>
      <c r="F12" t="s">
        <v>1263</v>
      </c>
      <c r="G12" t="s">
        <v>2431</v>
      </c>
    </row>
    <row r="13" spans="1:7">
      <c r="A13" t="s">
        <v>2432</v>
      </c>
      <c r="B13" t="s">
        <v>2433</v>
      </c>
      <c r="C13" t="s">
        <v>2434</v>
      </c>
      <c r="D13" t="s">
        <v>1962</v>
      </c>
      <c r="E13" t="s">
        <v>1264</v>
      </c>
      <c r="F13" t="s">
        <v>1263</v>
      </c>
      <c r="G13" t="s">
        <v>2435</v>
      </c>
    </row>
    <row r="14" spans="1:7">
      <c r="A14" t="s">
        <v>2436</v>
      </c>
      <c r="B14" t="s">
        <v>2437</v>
      </c>
      <c r="C14" t="s">
        <v>2434</v>
      </c>
      <c r="D14" t="s">
        <v>2022</v>
      </c>
      <c r="E14" t="s">
        <v>1264</v>
      </c>
      <c r="F14" t="s">
        <v>1263</v>
      </c>
      <c r="G14" t="s">
        <v>2438</v>
      </c>
    </row>
    <row r="15" spans="1:7">
      <c r="A15" t="s">
        <v>2439</v>
      </c>
      <c r="B15" t="s">
        <v>2440</v>
      </c>
      <c r="C15" t="s">
        <v>2026</v>
      </c>
      <c r="D15" t="s">
        <v>1991</v>
      </c>
      <c r="E15" t="s">
        <v>1264</v>
      </c>
      <c r="F15" t="s">
        <v>1263</v>
      </c>
      <c r="G15" t="s">
        <v>2441</v>
      </c>
    </row>
    <row r="16" spans="1:7">
      <c r="A16" t="s">
        <v>2442</v>
      </c>
      <c r="B16" t="s">
        <v>2443</v>
      </c>
      <c r="C16" t="s">
        <v>2205</v>
      </c>
      <c r="D16" t="s">
        <v>2267</v>
      </c>
      <c r="E16" t="s">
        <v>1263</v>
      </c>
      <c r="F16" t="s">
        <v>1263</v>
      </c>
      <c r="G16" t="s">
        <v>2444</v>
      </c>
    </row>
    <row r="17" spans="1:7">
      <c r="A17" t="s">
        <v>2445</v>
      </c>
      <c r="B17" t="s">
        <v>2446</v>
      </c>
      <c r="C17" t="s">
        <v>2205</v>
      </c>
      <c r="D17" t="s">
        <v>1948</v>
      </c>
      <c r="E17" t="s">
        <v>1263</v>
      </c>
      <c r="F17" t="s">
        <v>1263</v>
      </c>
      <c r="G17" t="s">
        <v>2447</v>
      </c>
    </row>
    <row r="18" spans="1:7">
      <c r="A18" t="s">
        <v>2448</v>
      </c>
      <c r="B18" t="s">
        <v>2449</v>
      </c>
      <c r="C18" t="s">
        <v>2205</v>
      </c>
      <c r="D18" t="s">
        <v>1948</v>
      </c>
      <c r="E18" t="s">
        <v>1263</v>
      </c>
      <c r="F18" t="s">
        <v>1263</v>
      </c>
      <c r="G18" t="s">
        <v>2450</v>
      </c>
    </row>
    <row r="19" spans="1:7">
      <c r="A19" t="s">
        <v>2451</v>
      </c>
      <c r="B19" t="s">
        <v>2452</v>
      </c>
      <c r="C19" t="s">
        <v>2453</v>
      </c>
      <c r="D19" t="s">
        <v>1948</v>
      </c>
      <c r="E19" t="s">
        <v>1263</v>
      </c>
      <c r="F19" t="s">
        <v>1263</v>
      </c>
      <c r="G19" t="s">
        <v>2454</v>
      </c>
    </row>
    <row r="20" spans="1:7">
      <c r="A20" t="s">
        <v>2455</v>
      </c>
      <c r="B20" t="s">
        <v>2456</v>
      </c>
      <c r="C20" t="s">
        <v>1961</v>
      </c>
      <c r="D20" t="s">
        <v>2457</v>
      </c>
      <c r="E20" t="s">
        <v>1264</v>
      </c>
      <c r="F20" t="s">
        <v>1263</v>
      </c>
      <c r="G20" t="s">
        <v>2458</v>
      </c>
    </row>
    <row r="21" spans="1:7">
      <c r="A21" t="s">
        <v>2459</v>
      </c>
      <c r="B21" t="s">
        <v>2460</v>
      </c>
      <c r="C21" t="s">
        <v>1983</v>
      </c>
      <c r="D21" t="s">
        <v>2461</v>
      </c>
      <c r="E21" t="s">
        <v>1263</v>
      </c>
      <c r="F21" t="s">
        <v>1263</v>
      </c>
      <c r="G21" t="s">
        <v>2462</v>
      </c>
    </row>
    <row r="22" spans="1:7">
      <c r="A22" t="s">
        <v>2463</v>
      </c>
      <c r="B22" t="s">
        <v>2464</v>
      </c>
      <c r="C22" t="s">
        <v>1983</v>
      </c>
      <c r="D22" t="s">
        <v>2461</v>
      </c>
      <c r="E22" t="s">
        <v>1263</v>
      </c>
      <c r="F22" t="s">
        <v>1263</v>
      </c>
      <c r="G22" t="s">
        <v>2465</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B7118-2D3C-4747-80A7-A0BE67574DCC}">
  <sheetPr>
    <tabColor theme="9" tint="-0.249977111117893"/>
  </sheetPr>
  <dimension ref="D7:D49"/>
  <sheetViews>
    <sheetView topLeftCell="A31" workbookViewId="0">
      <selection activeCell="A59" sqref="A59"/>
    </sheetView>
  </sheetViews>
  <sheetFormatPr defaultRowHeight="14.45"/>
  <cols>
    <col min="1" max="1" width="12.84765625" bestFit="1" customWidth="1"/>
    <col min="2" max="2" width="33.75" customWidth="1"/>
    <col min="6" max="6" width="12.546875" bestFit="1" customWidth="1"/>
    <col min="7" max="7" width="164.546875" bestFit="1" customWidth="1"/>
  </cols>
  <sheetData>
    <row r="7" spans="4:4">
      <c r="D7" t="s">
        <v>1991</v>
      </c>
    </row>
    <row r="8" spans="4:4">
      <c r="D8" t="s">
        <v>1991</v>
      </c>
    </row>
    <row r="9" spans="4:4">
      <c r="D9" t="s">
        <v>1991</v>
      </c>
    </row>
    <row r="10" spans="4:4">
      <c r="D10" t="s">
        <v>1991</v>
      </c>
    </row>
    <row r="11" spans="4:4">
      <c r="D11" t="s">
        <v>1991</v>
      </c>
    </row>
    <row r="12" spans="4:4">
      <c r="D12" t="s">
        <v>1991</v>
      </c>
    </row>
    <row r="20" spans="4:4">
      <c r="D20" t="s">
        <v>2119</v>
      </c>
    </row>
    <row r="21" spans="4:4">
      <c r="D21" t="s">
        <v>1975</v>
      </c>
    </row>
    <row r="22" spans="4:4">
      <c r="D22" t="s">
        <v>2457</v>
      </c>
    </row>
    <row r="23" spans="4:4">
      <c r="D23" t="s">
        <v>1984</v>
      </c>
    </row>
    <row r="27" spans="4:4">
      <c r="D27" t="s">
        <v>2466</v>
      </c>
    </row>
    <row r="29" spans="4:4">
      <c r="D29" t="s">
        <v>2065</v>
      </c>
    </row>
    <row r="32" spans="4:4">
      <c r="D32" t="s">
        <v>1984</v>
      </c>
    </row>
    <row r="37" spans="4:4">
      <c r="D37" t="s">
        <v>2088</v>
      </c>
    </row>
    <row r="41" spans="4:4">
      <c r="D41" t="s">
        <v>2221</v>
      </c>
    </row>
    <row r="42" spans="4:4">
      <c r="D42" t="s">
        <v>2011</v>
      </c>
    </row>
    <row r="43" spans="4:4">
      <c r="D43" t="s">
        <v>1995</v>
      </c>
    </row>
    <row r="46" spans="4:4">
      <c r="D46" t="s">
        <v>1995</v>
      </c>
    </row>
    <row r="48" spans="4:4">
      <c r="D48" t="s">
        <v>1995</v>
      </c>
    </row>
    <row r="49" spans="4:4">
      <c r="D49" t="s">
        <v>2007</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08208-3C33-40AE-BCB4-351ED4915799}">
  <sheetPr>
    <tabColor theme="7" tint="0.39997558519241921"/>
  </sheetPr>
  <dimension ref="A1:G7"/>
  <sheetViews>
    <sheetView workbookViewId="0">
      <selection activeCell="A8" sqref="A8"/>
    </sheetView>
  </sheetViews>
  <sheetFormatPr defaultRowHeight="14.45"/>
  <cols>
    <col min="2" max="2" width="34.25" customWidth="1"/>
    <col min="3" max="3" width="18.1484375" customWidth="1"/>
    <col min="4" max="4" width="13.1484375" customWidth="1"/>
    <col min="5" max="5" width="19.75" customWidth="1"/>
    <col min="6" max="6" width="36.84765625" customWidth="1"/>
    <col min="7" max="7" width="126.75" customWidth="1"/>
  </cols>
  <sheetData>
    <row r="1" spans="1:7">
      <c r="A1" t="s">
        <v>1938</v>
      </c>
      <c r="B1" t="s">
        <v>1939</v>
      </c>
      <c r="C1" t="s">
        <v>1940</v>
      </c>
      <c r="D1" t="s">
        <v>1941</v>
      </c>
      <c r="E1" t="s">
        <v>1942</v>
      </c>
      <c r="F1" t="s">
        <v>1943</v>
      </c>
      <c r="G1" t="s">
        <v>1944</v>
      </c>
    </row>
    <row r="2" spans="1:7">
      <c r="A2" t="str">
        <f>'[16]Sheep Milk Cheese'!A9</f>
        <v>RIBB009</v>
      </c>
      <c r="B2" t="str">
        <f>'[16]Sheep Milk Cheese'!B9</f>
        <v>Ribblesdale Smoked Ewes Cheese</v>
      </c>
      <c r="C2" t="str">
        <f>'[16]Sheep Milk Cheese'!C9</f>
        <v>North Yorks</v>
      </c>
      <c r="D2" t="s">
        <v>1995</v>
      </c>
      <c r="E2" t="str">
        <f>'[16]Sheep Milk Cheese'!E9</f>
        <v>Y</v>
      </c>
      <c r="F2" t="str">
        <f>'[16]Sheep Milk Cheese'!F9</f>
        <v>N</v>
      </c>
      <c r="G2" t="str">
        <f>'[16]Sheep Milk Cheese'!G9</f>
        <v>gently smoked, giving it subtle caramel smoked flavours, without detracting from the moreish, creamy interior.</v>
      </c>
    </row>
    <row r="4" spans="1:7">
      <c r="D4" t="s">
        <v>2011</v>
      </c>
    </row>
    <row r="5" spans="1:7">
      <c r="D5" t="s">
        <v>2069</v>
      </c>
    </row>
    <row r="6" spans="1:7">
      <c r="D6" t="s">
        <v>2065</v>
      </c>
    </row>
    <row r="7" spans="1:7">
      <c r="D7" t="s">
        <v>1984</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26247-57D9-4CED-A0BF-DEB46407E2C5}">
  <sheetPr>
    <tabColor theme="8" tint="-0.499984740745262"/>
  </sheetPr>
  <dimension ref="A5:G24"/>
  <sheetViews>
    <sheetView workbookViewId="0">
      <selection activeCell="E29" sqref="E29"/>
    </sheetView>
  </sheetViews>
  <sheetFormatPr defaultRowHeight="14.45"/>
  <cols>
    <col min="1" max="1" width="12.25" customWidth="1"/>
    <col min="2" max="2" width="21.546875" customWidth="1"/>
    <col min="3" max="3" width="14.75" customWidth="1"/>
    <col min="4" max="4" width="11.1484375" customWidth="1"/>
    <col min="5" max="5" width="16.75" customWidth="1"/>
    <col min="6" max="6" width="17.1484375" customWidth="1"/>
    <col min="7" max="7" width="229.25" bestFit="1" customWidth="1"/>
  </cols>
  <sheetData>
    <row r="5" spans="4:4">
      <c r="D5" t="s">
        <v>2049</v>
      </c>
    </row>
    <row r="6" spans="4:4">
      <c r="D6" t="s">
        <v>2049</v>
      </c>
    </row>
    <row r="7" spans="4:4">
      <c r="D7" t="s">
        <v>2049</v>
      </c>
    </row>
    <row r="8" spans="4:4">
      <c r="D8" t="s">
        <v>2065</v>
      </c>
    </row>
    <row r="9" spans="4:4">
      <c r="D9" t="s">
        <v>1991</v>
      </c>
    </row>
    <row r="11" spans="4:4">
      <c r="D11" t="s">
        <v>2065</v>
      </c>
    </row>
    <row r="13" spans="4:4">
      <c r="D13" t="s">
        <v>2192</v>
      </c>
    </row>
    <row r="14" spans="4:4">
      <c r="D14" t="s">
        <v>2007</v>
      </c>
    </row>
    <row r="17" spans="1:7">
      <c r="D17" t="s">
        <v>2007</v>
      </c>
    </row>
    <row r="18" spans="1:7">
      <c r="D18" t="s">
        <v>2011</v>
      </c>
    </row>
    <row r="19" spans="1:7">
      <c r="D19" t="s">
        <v>1991</v>
      </c>
    </row>
    <row r="20" spans="1:7">
      <c r="D20" t="s">
        <v>1991</v>
      </c>
    </row>
    <row r="22" spans="1:7">
      <c r="A22" t="s">
        <v>2133</v>
      </c>
      <c r="B22" t="s">
        <v>2134</v>
      </c>
      <c r="C22" t="s">
        <v>2453</v>
      </c>
      <c r="D22" t="s">
        <v>2135</v>
      </c>
      <c r="E22" t="s">
        <v>1264</v>
      </c>
      <c r="F22" t="s">
        <v>1263</v>
      </c>
      <c r="G22" t="s">
        <v>2467</v>
      </c>
    </row>
    <row r="23" spans="1:7">
      <c r="A23" t="s">
        <v>2468</v>
      </c>
      <c r="B23" t="s">
        <v>2469</v>
      </c>
      <c r="C23" t="s">
        <v>2470</v>
      </c>
      <c r="D23" t="s">
        <v>1984</v>
      </c>
      <c r="E23" t="s">
        <v>1264</v>
      </c>
      <c r="F23" t="s">
        <v>1263</v>
      </c>
      <c r="G23" t="s">
        <v>2471</v>
      </c>
    </row>
    <row r="24" spans="1:7">
      <c r="D24" t="s">
        <v>2049</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F1294-3392-4758-963E-C6EBA0B5C546}">
  <sheetPr>
    <tabColor rgb="FFC00000"/>
  </sheetPr>
  <dimension ref="A1:G110"/>
  <sheetViews>
    <sheetView topLeftCell="A97" workbookViewId="0">
      <selection activeCell="G110" sqref="G110"/>
    </sheetView>
  </sheetViews>
  <sheetFormatPr defaultRowHeight="14.45"/>
  <cols>
    <col min="1" max="1" width="17.1484375" customWidth="1"/>
    <col min="2" max="2" width="35" customWidth="1"/>
    <col min="3" max="3" width="20.84765625" customWidth="1"/>
    <col min="4" max="4" width="12.1484375" customWidth="1"/>
    <col min="5" max="5" width="19.1484375" customWidth="1"/>
    <col min="6" max="6" width="14.25" customWidth="1"/>
    <col min="7" max="7" width="148" customWidth="1"/>
    <col min="8" max="8" width="18.75" customWidth="1"/>
  </cols>
  <sheetData>
    <row r="1" spans="1:7">
      <c r="A1" t="s">
        <v>1938</v>
      </c>
      <c r="B1" t="s">
        <v>1939</v>
      </c>
      <c r="C1" t="s">
        <v>1940</v>
      </c>
      <c r="D1" t="s">
        <v>1941</v>
      </c>
      <c r="E1" t="s">
        <v>1942</v>
      </c>
      <c r="F1" t="s">
        <v>1943</v>
      </c>
      <c r="G1" t="s">
        <v>1944</v>
      </c>
    </row>
    <row r="2" spans="1:7">
      <c r="A2" t="s">
        <v>1945</v>
      </c>
      <c r="B2" t="s">
        <v>1946</v>
      </c>
      <c r="C2" t="s">
        <v>1947</v>
      </c>
      <c r="D2" t="s">
        <v>1948</v>
      </c>
      <c r="E2" t="s">
        <v>1264</v>
      </c>
      <c r="F2" t="s">
        <v>1263</v>
      </c>
      <c r="G2" t="s">
        <v>1949</v>
      </c>
    </row>
    <row r="3" spans="1:7">
      <c r="A3" t="s">
        <v>1950</v>
      </c>
      <c r="B3" t="s">
        <v>1951</v>
      </c>
      <c r="C3" t="s">
        <v>1947</v>
      </c>
      <c r="D3" t="s">
        <v>1952</v>
      </c>
      <c r="E3" t="s">
        <v>1264</v>
      </c>
      <c r="F3" t="s">
        <v>1263</v>
      </c>
      <c r="G3" t="s">
        <v>1953</v>
      </c>
    </row>
    <row r="4" spans="1:7">
      <c r="A4" t="s">
        <v>1954</v>
      </c>
      <c r="B4" t="s">
        <v>1955</v>
      </c>
      <c r="C4" t="s">
        <v>1956</v>
      </c>
      <c r="D4" t="s">
        <v>1957</v>
      </c>
      <c r="E4" t="s">
        <v>1264</v>
      </c>
      <c r="F4" t="s">
        <v>1263</v>
      </c>
      <c r="G4" t="s">
        <v>1958</v>
      </c>
    </row>
    <row r="5" spans="1:7">
      <c r="A5" t="s">
        <v>1959</v>
      </c>
      <c r="B5" t="s">
        <v>1960</v>
      </c>
      <c r="C5" t="s">
        <v>1961</v>
      </c>
      <c r="D5" t="s">
        <v>1962</v>
      </c>
      <c r="E5" t="s">
        <v>1264</v>
      </c>
      <c r="F5" t="s">
        <v>1263</v>
      </c>
      <c r="G5" t="s">
        <v>1963</v>
      </c>
    </row>
    <row r="6" spans="1:7">
      <c r="A6" t="s">
        <v>1964</v>
      </c>
      <c r="B6" t="s">
        <v>1965</v>
      </c>
      <c r="C6" t="s">
        <v>1966</v>
      </c>
      <c r="D6" t="s">
        <v>1967</v>
      </c>
      <c r="E6" t="s">
        <v>1263</v>
      </c>
      <c r="F6" t="s">
        <v>1263</v>
      </c>
      <c r="G6" t="s">
        <v>1968</v>
      </c>
    </row>
    <row r="7" spans="1:7">
      <c r="A7" t="s">
        <v>1969</v>
      </c>
      <c r="B7" t="s">
        <v>1970</v>
      </c>
      <c r="C7" t="s">
        <v>1966</v>
      </c>
      <c r="D7" t="s">
        <v>1971</v>
      </c>
      <c r="E7" t="s">
        <v>1263</v>
      </c>
      <c r="F7" t="s">
        <v>1263</v>
      </c>
      <c r="G7" t="s">
        <v>1972</v>
      </c>
    </row>
    <row r="8" spans="1:7">
      <c r="A8" t="s">
        <v>1973</v>
      </c>
      <c r="B8" t="s">
        <v>1974</v>
      </c>
      <c r="C8" t="s">
        <v>1961</v>
      </c>
      <c r="D8" t="s">
        <v>1975</v>
      </c>
      <c r="E8" t="s">
        <v>1264</v>
      </c>
      <c r="F8" t="s">
        <v>1263</v>
      </c>
      <c r="G8" t="s">
        <v>1976</v>
      </c>
    </row>
    <row r="9" spans="1:7">
      <c r="A9" t="s">
        <v>1977</v>
      </c>
      <c r="B9" t="s">
        <v>1978</v>
      </c>
      <c r="C9" t="s">
        <v>1961</v>
      </c>
      <c r="D9" t="s">
        <v>1979</v>
      </c>
      <c r="E9" t="s">
        <v>1264</v>
      </c>
      <c r="F9" t="s">
        <v>1263</v>
      </c>
      <c r="G9" t="s">
        <v>1980</v>
      </c>
    </row>
    <row r="10" spans="1:7">
      <c r="A10" t="s">
        <v>1981</v>
      </c>
      <c r="B10" t="s">
        <v>1982</v>
      </c>
      <c r="C10" t="s">
        <v>1983</v>
      </c>
      <c r="D10" t="s">
        <v>1984</v>
      </c>
      <c r="E10" t="s">
        <v>1263</v>
      </c>
      <c r="F10" t="s">
        <v>1263</v>
      </c>
      <c r="G10" t="s">
        <v>1985</v>
      </c>
    </row>
    <row r="11" spans="1:7">
      <c r="A11" t="s">
        <v>1986</v>
      </c>
      <c r="B11" t="s">
        <v>1987</v>
      </c>
      <c r="C11" t="s">
        <v>1983</v>
      </c>
      <c r="D11" t="s">
        <v>1984</v>
      </c>
      <c r="E11" t="s">
        <v>1264</v>
      </c>
      <c r="F11" t="s">
        <v>1264</v>
      </c>
      <c r="G11" t="s">
        <v>1988</v>
      </c>
    </row>
    <row r="12" spans="1:7">
      <c r="A12" t="s">
        <v>1989</v>
      </c>
      <c r="B12" t="s">
        <v>1990</v>
      </c>
      <c r="C12" t="s">
        <v>1961</v>
      </c>
      <c r="D12" t="s">
        <v>1991</v>
      </c>
      <c r="E12" t="s">
        <v>1263</v>
      </c>
      <c r="F12" t="s">
        <v>1264</v>
      </c>
      <c r="G12" t="s">
        <v>1992</v>
      </c>
    </row>
    <row r="13" spans="1:7">
      <c r="A13" t="s">
        <v>1993</v>
      </c>
      <c r="B13" t="s">
        <v>1994</v>
      </c>
      <c r="C13" t="s">
        <v>1961</v>
      </c>
      <c r="D13" t="s">
        <v>1995</v>
      </c>
      <c r="E13" t="s">
        <v>1264</v>
      </c>
      <c r="F13" t="s">
        <v>1263</v>
      </c>
      <c r="G13" t="s">
        <v>1996</v>
      </c>
    </row>
    <row r="14" spans="1:7">
      <c r="A14" t="s">
        <v>1997</v>
      </c>
      <c r="B14" t="s">
        <v>1998</v>
      </c>
      <c r="C14" t="s">
        <v>1961</v>
      </c>
      <c r="D14" t="s">
        <v>1999</v>
      </c>
      <c r="E14" t="s">
        <v>1264</v>
      </c>
      <c r="F14" t="s">
        <v>1263</v>
      </c>
      <c r="G14" t="s">
        <v>2000</v>
      </c>
    </row>
    <row r="15" spans="1:7">
      <c r="A15" t="s">
        <v>2001</v>
      </c>
      <c r="B15" t="s">
        <v>2002</v>
      </c>
      <c r="C15" t="s">
        <v>1961</v>
      </c>
      <c r="D15" t="s">
        <v>1995</v>
      </c>
      <c r="E15" t="s">
        <v>1264</v>
      </c>
      <c r="F15" t="s">
        <v>1263</v>
      </c>
      <c r="G15" t="s">
        <v>2003</v>
      </c>
    </row>
    <row r="16" spans="1:7">
      <c r="A16" t="s">
        <v>2004</v>
      </c>
      <c r="B16" t="s">
        <v>2005</v>
      </c>
      <c r="C16" t="s">
        <v>2006</v>
      </c>
      <c r="D16" t="s">
        <v>2007</v>
      </c>
      <c r="E16" t="s">
        <v>1264</v>
      </c>
      <c r="F16" t="s">
        <v>1263</v>
      </c>
      <c r="G16" t="s">
        <v>2008</v>
      </c>
    </row>
    <row r="17" spans="1:7">
      <c r="A17" t="s">
        <v>2009</v>
      </c>
      <c r="B17" t="s">
        <v>2010</v>
      </c>
      <c r="C17" t="s">
        <v>1961</v>
      </c>
      <c r="D17" t="s">
        <v>2011</v>
      </c>
      <c r="E17" t="s">
        <v>1264</v>
      </c>
      <c r="F17" t="s">
        <v>1263</v>
      </c>
      <c r="G17" t="s">
        <v>2012</v>
      </c>
    </row>
    <row r="18" spans="1:7">
      <c r="A18" t="s">
        <v>2013</v>
      </c>
      <c r="B18" t="s">
        <v>2014</v>
      </c>
      <c r="C18" t="s">
        <v>1961</v>
      </c>
      <c r="D18" t="s">
        <v>1995</v>
      </c>
      <c r="E18" t="s">
        <v>1264</v>
      </c>
      <c r="F18" t="s">
        <v>1263</v>
      </c>
      <c r="G18" t="s">
        <v>2015</v>
      </c>
    </row>
    <row r="19" spans="1:7">
      <c r="A19" t="s">
        <v>2016</v>
      </c>
      <c r="B19" t="s">
        <v>2017</v>
      </c>
      <c r="C19" t="s">
        <v>1961</v>
      </c>
      <c r="D19" t="s">
        <v>2018</v>
      </c>
      <c r="E19" t="s">
        <v>1264</v>
      </c>
      <c r="F19" t="s">
        <v>1263</v>
      </c>
      <c r="G19" t="s">
        <v>2019</v>
      </c>
    </row>
    <row r="20" spans="1:7">
      <c r="A20" t="s">
        <v>2020</v>
      </c>
      <c r="B20" t="s">
        <v>2021</v>
      </c>
      <c r="C20" t="s">
        <v>1961</v>
      </c>
      <c r="D20" t="s">
        <v>2022</v>
      </c>
      <c r="E20" t="s">
        <v>1264</v>
      </c>
      <c r="F20" t="s">
        <v>1263</v>
      </c>
      <c r="G20" t="s">
        <v>2023</v>
      </c>
    </row>
    <row r="21" spans="1:7">
      <c r="A21" t="s">
        <v>2024</v>
      </c>
      <c r="B21" t="s">
        <v>2025</v>
      </c>
      <c r="C21" t="s">
        <v>2026</v>
      </c>
      <c r="D21" t="s">
        <v>1991</v>
      </c>
      <c r="E21" t="s">
        <v>1264</v>
      </c>
      <c r="F21" t="s">
        <v>1263</v>
      </c>
      <c r="G21" t="s">
        <v>2027</v>
      </c>
    </row>
    <row r="22" spans="1:7">
      <c r="A22" t="s">
        <v>2028</v>
      </c>
      <c r="B22" t="s">
        <v>2029</v>
      </c>
      <c r="C22" t="s">
        <v>2026</v>
      </c>
      <c r="D22" t="s">
        <v>2030</v>
      </c>
      <c r="E22" t="s">
        <v>1264</v>
      </c>
      <c r="F22" t="s">
        <v>1263</v>
      </c>
      <c r="G22" t="s">
        <v>2031</v>
      </c>
    </row>
    <row r="23" spans="1:7">
      <c r="A23" t="s">
        <v>2032</v>
      </c>
      <c r="B23" t="s">
        <v>2033</v>
      </c>
      <c r="C23" t="s">
        <v>2026</v>
      </c>
      <c r="D23" t="s">
        <v>1991</v>
      </c>
      <c r="E23" t="s">
        <v>1264</v>
      </c>
      <c r="F23" t="s">
        <v>1263</v>
      </c>
      <c r="G23" t="s">
        <v>2034</v>
      </c>
    </row>
    <row r="24" spans="1:7">
      <c r="A24" t="s">
        <v>2035</v>
      </c>
      <c r="B24" t="s">
        <v>2036</v>
      </c>
      <c r="C24" t="s">
        <v>2026</v>
      </c>
      <c r="D24" t="s">
        <v>1991</v>
      </c>
      <c r="E24" t="s">
        <v>1264</v>
      </c>
      <c r="F24" t="s">
        <v>1263</v>
      </c>
      <c r="G24" t="s">
        <v>2037</v>
      </c>
    </row>
    <row r="25" spans="1:7">
      <c r="A25" t="s">
        <v>2038</v>
      </c>
      <c r="B25" t="s">
        <v>2039</v>
      </c>
      <c r="C25" t="s">
        <v>2026</v>
      </c>
      <c r="D25" t="s">
        <v>1991</v>
      </c>
      <c r="E25" t="s">
        <v>2040</v>
      </c>
      <c r="F25" t="s">
        <v>1263</v>
      </c>
      <c r="G25" t="s">
        <v>2041</v>
      </c>
    </row>
    <row r="26" spans="1:7">
      <c r="A26" t="s">
        <v>2042</v>
      </c>
      <c r="B26" t="s">
        <v>2043</v>
      </c>
      <c r="C26" t="s">
        <v>2044</v>
      </c>
      <c r="D26" t="s">
        <v>2045</v>
      </c>
      <c r="E26" t="s">
        <v>2040</v>
      </c>
      <c r="F26" t="s">
        <v>1263</v>
      </c>
      <c r="G26" t="s">
        <v>2046</v>
      </c>
    </row>
    <row r="27" spans="1:7">
      <c r="A27" t="s">
        <v>2047</v>
      </c>
      <c r="B27" t="s">
        <v>2048</v>
      </c>
      <c r="C27" t="s">
        <v>2044</v>
      </c>
      <c r="D27" t="s">
        <v>2049</v>
      </c>
      <c r="E27" t="s">
        <v>1264</v>
      </c>
      <c r="F27" t="s">
        <v>1263</v>
      </c>
      <c r="G27" t="s">
        <v>2050</v>
      </c>
    </row>
    <row r="28" spans="1:7">
      <c r="A28" t="s">
        <v>2051</v>
      </c>
      <c r="B28" t="s">
        <v>2052</v>
      </c>
      <c r="C28" t="s">
        <v>2044</v>
      </c>
      <c r="D28" t="s">
        <v>2049</v>
      </c>
      <c r="E28" t="s">
        <v>1264</v>
      </c>
      <c r="F28" t="s">
        <v>1263</v>
      </c>
      <c r="G28" t="s">
        <v>2053</v>
      </c>
    </row>
    <row r="29" spans="1:7">
      <c r="A29" t="s">
        <v>2054</v>
      </c>
      <c r="B29" t="s">
        <v>2055</v>
      </c>
      <c r="C29" t="s">
        <v>2044</v>
      </c>
      <c r="D29" t="s">
        <v>1975</v>
      </c>
      <c r="E29" t="s">
        <v>1264</v>
      </c>
      <c r="F29" t="s">
        <v>1263</v>
      </c>
      <c r="G29" t="s">
        <v>2056</v>
      </c>
    </row>
    <row r="30" spans="1:7">
      <c r="A30" t="s">
        <v>2057</v>
      </c>
      <c r="B30" t="s">
        <v>2058</v>
      </c>
      <c r="C30" t="s">
        <v>2044</v>
      </c>
      <c r="D30" t="s">
        <v>1971</v>
      </c>
      <c r="E30" t="s">
        <v>1264</v>
      </c>
      <c r="F30" t="s">
        <v>1263</v>
      </c>
      <c r="G30" t="s">
        <v>2059</v>
      </c>
    </row>
    <row r="31" spans="1:7">
      <c r="A31" t="s">
        <v>2060</v>
      </c>
      <c r="B31" t="s">
        <v>2061</v>
      </c>
      <c r="C31" t="s">
        <v>2044</v>
      </c>
      <c r="D31" t="s">
        <v>1971</v>
      </c>
      <c r="E31" t="s">
        <v>2040</v>
      </c>
      <c r="F31" t="s">
        <v>1263</v>
      </c>
      <c r="G31" t="s">
        <v>2062</v>
      </c>
    </row>
    <row r="32" spans="1:7">
      <c r="A32" t="s">
        <v>2063</v>
      </c>
      <c r="B32" t="s">
        <v>2064</v>
      </c>
      <c r="C32" t="s">
        <v>2044</v>
      </c>
      <c r="D32" t="s">
        <v>2065</v>
      </c>
      <c r="E32" t="s">
        <v>1264</v>
      </c>
      <c r="F32" t="s">
        <v>1263</v>
      </c>
      <c r="G32" t="s">
        <v>2066</v>
      </c>
    </row>
    <row r="33" spans="1:7">
      <c r="A33" t="s">
        <v>2067</v>
      </c>
      <c r="B33" t="s">
        <v>2068</v>
      </c>
      <c r="C33" t="s">
        <v>2044</v>
      </c>
      <c r="D33" t="s">
        <v>2069</v>
      </c>
      <c r="E33" t="s">
        <v>1264</v>
      </c>
      <c r="F33" t="s">
        <v>1263</v>
      </c>
      <c r="G33" t="s">
        <v>2070</v>
      </c>
    </row>
    <row r="34" spans="1:7">
      <c r="A34" t="s">
        <v>2071</v>
      </c>
      <c r="B34" t="s">
        <v>2072</v>
      </c>
      <c r="C34" t="s">
        <v>2044</v>
      </c>
      <c r="D34" t="s">
        <v>2069</v>
      </c>
      <c r="E34" t="s">
        <v>1264</v>
      </c>
      <c r="F34" t="s">
        <v>1263</v>
      </c>
      <c r="G34" t="s">
        <v>2073</v>
      </c>
    </row>
    <row r="35" spans="1:7">
      <c r="A35" t="s">
        <v>2074</v>
      </c>
      <c r="B35" t="s">
        <v>2075</v>
      </c>
      <c r="C35" t="s">
        <v>2044</v>
      </c>
      <c r="D35" t="s">
        <v>2069</v>
      </c>
      <c r="E35" t="s">
        <v>1264</v>
      </c>
      <c r="F35" t="s">
        <v>1263</v>
      </c>
      <c r="G35" t="s">
        <v>2076</v>
      </c>
    </row>
    <row r="36" spans="1:7">
      <c r="A36" t="s">
        <v>2077</v>
      </c>
      <c r="B36" t="s">
        <v>2078</v>
      </c>
      <c r="C36" t="s">
        <v>2044</v>
      </c>
      <c r="D36" t="s">
        <v>1991</v>
      </c>
      <c r="E36" t="s">
        <v>2040</v>
      </c>
      <c r="F36" t="s">
        <v>1263</v>
      </c>
      <c r="G36" t="s">
        <v>2079</v>
      </c>
    </row>
    <row r="37" spans="1:7">
      <c r="A37" t="s">
        <v>2080</v>
      </c>
      <c r="B37" t="s">
        <v>2081</v>
      </c>
      <c r="C37" t="s">
        <v>2044</v>
      </c>
      <c r="D37" t="s">
        <v>1991</v>
      </c>
      <c r="E37" t="s">
        <v>1264</v>
      </c>
      <c r="F37" t="s">
        <v>1263</v>
      </c>
      <c r="G37" t="s">
        <v>2082</v>
      </c>
    </row>
    <row r="38" spans="1:7">
      <c r="A38" t="s">
        <v>2083</v>
      </c>
      <c r="B38" t="s">
        <v>2084</v>
      </c>
      <c r="C38" t="s">
        <v>2044</v>
      </c>
      <c r="D38" t="s">
        <v>2065</v>
      </c>
      <c r="E38" t="s">
        <v>2040</v>
      </c>
      <c r="F38" t="s">
        <v>1263</v>
      </c>
      <c r="G38" t="s">
        <v>2085</v>
      </c>
    </row>
    <row r="39" spans="1:7">
      <c r="A39" t="s">
        <v>2086</v>
      </c>
      <c r="B39" t="s">
        <v>2087</v>
      </c>
      <c r="C39" t="s">
        <v>2044</v>
      </c>
      <c r="D39" t="s">
        <v>2088</v>
      </c>
      <c r="E39" t="s">
        <v>1264</v>
      </c>
      <c r="F39" t="s">
        <v>1263</v>
      </c>
      <c r="G39" t="s">
        <v>2089</v>
      </c>
    </row>
    <row r="40" spans="1:7">
      <c r="A40" t="s">
        <v>2090</v>
      </c>
      <c r="B40" t="s">
        <v>2091</v>
      </c>
      <c r="C40" t="s">
        <v>2044</v>
      </c>
      <c r="D40" t="s">
        <v>1971</v>
      </c>
      <c r="E40" t="s">
        <v>1264</v>
      </c>
      <c r="F40" t="s">
        <v>1263</v>
      </c>
      <c r="G40" t="s">
        <v>2092</v>
      </c>
    </row>
    <row r="41" spans="1:7">
      <c r="A41" t="s">
        <v>2093</v>
      </c>
      <c r="B41" t="s">
        <v>2094</v>
      </c>
      <c r="C41" t="s">
        <v>2044</v>
      </c>
      <c r="D41" t="s">
        <v>1991</v>
      </c>
      <c r="E41" t="s">
        <v>1264</v>
      </c>
      <c r="F41" t="s">
        <v>1263</v>
      </c>
      <c r="G41" t="s">
        <v>2095</v>
      </c>
    </row>
    <row r="42" spans="1:7">
      <c r="A42" t="s">
        <v>2096</v>
      </c>
      <c r="B42" t="s">
        <v>2097</v>
      </c>
      <c r="C42" t="s">
        <v>2044</v>
      </c>
      <c r="D42" t="s">
        <v>1991</v>
      </c>
      <c r="E42" t="s">
        <v>1264</v>
      </c>
      <c r="F42" t="s">
        <v>1263</v>
      </c>
      <c r="G42" t="s">
        <v>2098</v>
      </c>
    </row>
    <row r="43" spans="1:7">
      <c r="A43" t="s">
        <v>2099</v>
      </c>
      <c r="B43" t="s">
        <v>2100</v>
      </c>
      <c r="C43" t="s">
        <v>2044</v>
      </c>
      <c r="D43" t="s">
        <v>1971</v>
      </c>
      <c r="E43" t="s">
        <v>1264</v>
      </c>
      <c r="F43" t="s">
        <v>1263</v>
      </c>
      <c r="G43" t="s">
        <v>2101</v>
      </c>
    </row>
    <row r="44" spans="1:7">
      <c r="A44" t="s">
        <v>2102</v>
      </c>
      <c r="B44" t="s">
        <v>2103</v>
      </c>
      <c r="C44" t="s">
        <v>2044</v>
      </c>
      <c r="D44" t="s">
        <v>2104</v>
      </c>
      <c r="E44" t="s">
        <v>1264</v>
      </c>
      <c r="F44" t="s">
        <v>1263</v>
      </c>
      <c r="G44" t="s">
        <v>2105</v>
      </c>
    </row>
    <row r="45" spans="1:7">
      <c r="A45" t="s">
        <v>2106</v>
      </c>
      <c r="B45" t="s">
        <v>2107</v>
      </c>
      <c r="C45" t="s">
        <v>2108</v>
      </c>
      <c r="D45" t="s">
        <v>2109</v>
      </c>
      <c r="E45" t="s">
        <v>1264</v>
      </c>
      <c r="F45" t="s">
        <v>1263</v>
      </c>
      <c r="G45" t="s">
        <v>2110</v>
      </c>
    </row>
    <row r="46" spans="1:7">
      <c r="A46" t="s">
        <v>2111</v>
      </c>
      <c r="B46" t="s">
        <v>2112</v>
      </c>
      <c r="C46" t="s">
        <v>2113</v>
      </c>
      <c r="D46" t="s">
        <v>2114</v>
      </c>
      <c r="E46" t="s">
        <v>1264</v>
      </c>
      <c r="F46" t="s">
        <v>1263</v>
      </c>
      <c r="G46" t="s">
        <v>2115</v>
      </c>
    </row>
    <row r="47" spans="1:7">
      <c r="A47" t="s">
        <v>2116</v>
      </c>
      <c r="B47" t="s">
        <v>2117</v>
      </c>
      <c r="C47" t="s">
        <v>2118</v>
      </c>
      <c r="D47" t="s">
        <v>2119</v>
      </c>
      <c r="E47" t="s">
        <v>1264</v>
      </c>
      <c r="F47" t="s">
        <v>1264</v>
      </c>
      <c r="G47" t="s">
        <v>2120</v>
      </c>
    </row>
    <row r="48" spans="1:7">
      <c r="A48" t="s">
        <v>2121</v>
      </c>
      <c r="B48" t="s">
        <v>2122</v>
      </c>
      <c r="C48" t="s">
        <v>2118</v>
      </c>
      <c r="D48" t="s">
        <v>1975</v>
      </c>
      <c r="E48" t="s">
        <v>1264</v>
      </c>
      <c r="F48" t="s">
        <v>1264</v>
      </c>
      <c r="G48" t="s">
        <v>2120</v>
      </c>
    </row>
    <row r="49" spans="1:7">
      <c r="A49" t="s">
        <v>2123</v>
      </c>
      <c r="B49" t="s">
        <v>2124</v>
      </c>
      <c r="C49" t="s">
        <v>2118</v>
      </c>
      <c r="D49" t="s">
        <v>1975</v>
      </c>
      <c r="E49" t="s">
        <v>1264</v>
      </c>
      <c r="F49" t="s">
        <v>1263</v>
      </c>
      <c r="G49" t="s">
        <v>2125</v>
      </c>
    </row>
    <row r="50" spans="1:7">
      <c r="A50" t="s">
        <v>2126</v>
      </c>
      <c r="B50" t="s">
        <v>2127</v>
      </c>
      <c r="C50" t="s">
        <v>2128</v>
      </c>
      <c r="D50" t="s">
        <v>1984</v>
      </c>
      <c r="E50" t="s">
        <v>1264</v>
      </c>
      <c r="F50" t="s">
        <v>1263</v>
      </c>
      <c r="G50" t="s">
        <v>2129</v>
      </c>
    </row>
    <row r="51" spans="1:7">
      <c r="A51" t="s">
        <v>2130</v>
      </c>
      <c r="B51" t="s">
        <v>2131</v>
      </c>
      <c r="C51" t="s">
        <v>2118</v>
      </c>
      <c r="D51" t="s">
        <v>1948</v>
      </c>
      <c r="E51" t="s">
        <v>1264</v>
      </c>
      <c r="F51" t="s">
        <v>1263</v>
      </c>
      <c r="G51" t="s">
        <v>2132</v>
      </c>
    </row>
    <row r="52" spans="1:7">
      <c r="A52" t="s">
        <v>2133</v>
      </c>
      <c r="B52" t="s">
        <v>2134</v>
      </c>
      <c r="C52" t="s">
        <v>2118</v>
      </c>
      <c r="D52" t="s">
        <v>2135</v>
      </c>
      <c r="E52" t="s">
        <v>1264</v>
      </c>
      <c r="F52" t="s">
        <v>1263</v>
      </c>
      <c r="G52" t="s">
        <v>2136</v>
      </c>
    </row>
    <row r="53" spans="1:7">
      <c r="A53" t="s">
        <v>2137</v>
      </c>
      <c r="B53" t="s">
        <v>2138</v>
      </c>
      <c r="C53" t="s">
        <v>2139</v>
      </c>
      <c r="D53" t="s">
        <v>2109</v>
      </c>
      <c r="E53" t="s">
        <v>1263</v>
      </c>
      <c r="F53" t="s">
        <v>1263</v>
      </c>
      <c r="G53" t="s">
        <v>2140</v>
      </c>
    </row>
    <row r="54" spans="1:7">
      <c r="A54" t="s">
        <v>2141</v>
      </c>
      <c r="B54" t="s">
        <v>2142</v>
      </c>
      <c r="C54" t="s">
        <v>2143</v>
      </c>
      <c r="D54" t="s">
        <v>2144</v>
      </c>
      <c r="E54" t="s">
        <v>1263</v>
      </c>
      <c r="F54" t="s">
        <v>1263</v>
      </c>
      <c r="G54" t="s">
        <v>2145</v>
      </c>
    </row>
    <row r="55" spans="1:7">
      <c r="A55" t="s">
        <v>2146</v>
      </c>
      <c r="B55" t="s">
        <v>2147</v>
      </c>
      <c r="C55" t="s">
        <v>2143</v>
      </c>
      <c r="D55" t="s">
        <v>2007</v>
      </c>
      <c r="E55" t="s">
        <v>1263</v>
      </c>
      <c r="F55" t="s">
        <v>1264</v>
      </c>
      <c r="G55" t="s">
        <v>2148</v>
      </c>
    </row>
    <row r="56" spans="1:7">
      <c r="A56" t="s">
        <v>2149</v>
      </c>
      <c r="B56" t="s">
        <v>2150</v>
      </c>
      <c r="C56" t="s">
        <v>2026</v>
      </c>
      <c r="D56" t="s">
        <v>2011</v>
      </c>
      <c r="E56" t="s">
        <v>1263</v>
      </c>
      <c r="F56" t="s">
        <v>1264</v>
      </c>
      <c r="G56" t="s">
        <v>2151</v>
      </c>
    </row>
    <row r="57" spans="1:7">
      <c r="A57" t="s">
        <v>2152</v>
      </c>
      <c r="B57" t="s">
        <v>2153</v>
      </c>
      <c r="C57" t="s">
        <v>2143</v>
      </c>
      <c r="D57" t="s">
        <v>2065</v>
      </c>
      <c r="E57" t="s">
        <v>1263</v>
      </c>
      <c r="F57" t="s">
        <v>1263</v>
      </c>
      <c r="G57" t="s">
        <v>2154</v>
      </c>
    </row>
    <row r="58" spans="1:7">
      <c r="A58" t="s">
        <v>2155</v>
      </c>
      <c r="B58" t="s">
        <v>2156</v>
      </c>
      <c r="C58" t="s">
        <v>2143</v>
      </c>
      <c r="D58" t="s">
        <v>2065</v>
      </c>
      <c r="E58" t="s">
        <v>1263</v>
      </c>
      <c r="F58" t="s">
        <v>1263</v>
      </c>
      <c r="G58" t="s">
        <v>2157</v>
      </c>
    </row>
    <row r="59" spans="1:7">
      <c r="A59" t="s">
        <v>2158</v>
      </c>
      <c r="B59" t="s">
        <v>2159</v>
      </c>
      <c r="C59" t="s">
        <v>2143</v>
      </c>
      <c r="D59" t="s">
        <v>2065</v>
      </c>
      <c r="E59" t="s">
        <v>1263</v>
      </c>
      <c r="F59" t="s">
        <v>1263</v>
      </c>
      <c r="G59" t="s">
        <v>2160</v>
      </c>
    </row>
    <row r="60" spans="1:7">
      <c r="A60" t="s">
        <v>2161</v>
      </c>
      <c r="B60" t="s">
        <v>2162</v>
      </c>
      <c r="C60" t="s">
        <v>2143</v>
      </c>
      <c r="D60" t="s">
        <v>1984</v>
      </c>
      <c r="E60" t="s">
        <v>1263</v>
      </c>
      <c r="F60" t="s">
        <v>1263</v>
      </c>
      <c r="G60" t="s">
        <v>2163</v>
      </c>
    </row>
    <row r="61" spans="1:7">
      <c r="A61" t="s">
        <v>2164</v>
      </c>
      <c r="B61" t="s">
        <v>2165</v>
      </c>
      <c r="C61" t="s">
        <v>2166</v>
      </c>
      <c r="D61" t="s">
        <v>2167</v>
      </c>
      <c r="E61" t="s">
        <v>1263</v>
      </c>
      <c r="F61" t="s">
        <v>1263</v>
      </c>
      <c r="G61" t="s">
        <v>2168</v>
      </c>
    </row>
    <row r="62" spans="1:7">
      <c r="A62" t="s">
        <v>2169</v>
      </c>
      <c r="B62" t="s">
        <v>2170</v>
      </c>
      <c r="C62" t="s">
        <v>2166</v>
      </c>
      <c r="D62" t="s">
        <v>2171</v>
      </c>
      <c r="E62" t="s">
        <v>1263</v>
      </c>
      <c r="F62" t="s">
        <v>1263</v>
      </c>
      <c r="G62" t="s">
        <v>2168</v>
      </c>
    </row>
    <row r="63" spans="1:7">
      <c r="A63" t="s">
        <v>2172</v>
      </c>
      <c r="B63" t="s">
        <v>2173</v>
      </c>
      <c r="C63" t="s">
        <v>1983</v>
      </c>
      <c r="D63" t="s">
        <v>2007</v>
      </c>
      <c r="E63" t="s">
        <v>1263</v>
      </c>
      <c r="F63" t="s">
        <v>1263</v>
      </c>
      <c r="G63" t="s">
        <v>2174</v>
      </c>
    </row>
    <row r="64" spans="1:7">
      <c r="A64" t="s">
        <v>2175</v>
      </c>
      <c r="B64" t="s">
        <v>2176</v>
      </c>
      <c r="C64" t="s">
        <v>1983</v>
      </c>
      <c r="D64" t="s">
        <v>2007</v>
      </c>
      <c r="E64" t="s">
        <v>1263</v>
      </c>
      <c r="F64" t="s">
        <v>1263</v>
      </c>
      <c r="G64" t="s">
        <v>2177</v>
      </c>
    </row>
    <row r="65" spans="1:7">
      <c r="A65" t="s">
        <v>2178</v>
      </c>
      <c r="B65" t="s">
        <v>2179</v>
      </c>
      <c r="C65" t="s">
        <v>2180</v>
      </c>
      <c r="D65" t="s">
        <v>2181</v>
      </c>
      <c r="E65" t="s">
        <v>1263</v>
      </c>
      <c r="F65" t="s">
        <v>1263</v>
      </c>
      <c r="G65" t="s">
        <v>2182</v>
      </c>
    </row>
    <row r="66" spans="1:7">
      <c r="A66" t="s">
        <v>2183</v>
      </c>
      <c r="B66" t="s">
        <v>2184</v>
      </c>
      <c r="C66" t="s">
        <v>2180</v>
      </c>
      <c r="D66" t="s">
        <v>2185</v>
      </c>
      <c r="E66" t="s">
        <v>1263</v>
      </c>
      <c r="F66" t="s">
        <v>1263</v>
      </c>
      <c r="G66" t="s">
        <v>2182</v>
      </c>
    </row>
    <row r="67" spans="1:7">
      <c r="A67" t="s">
        <v>2186</v>
      </c>
      <c r="B67" t="s">
        <v>2187</v>
      </c>
      <c r="C67" t="s">
        <v>2188</v>
      </c>
      <c r="D67" t="s">
        <v>2007</v>
      </c>
      <c r="E67" t="s">
        <v>1264</v>
      </c>
      <c r="F67" t="s">
        <v>1263</v>
      </c>
      <c r="G67" t="s">
        <v>2189</v>
      </c>
    </row>
    <row r="68" spans="1:7">
      <c r="A68" t="s">
        <v>2190</v>
      </c>
      <c r="B68" t="s">
        <v>2191</v>
      </c>
      <c r="C68" t="s">
        <v>2166</v>
      </c>
      <c r="D68" t="s">
        <v>2192</v>
      </c>
      <c r="E68" t="s">
        <v>2040</v>
      </c>
      <c r="F68" t="s">
        <v>1263</v>
      </c>
      <c r="G68" t="s">
        <v>2193</v>
      </c>
    </row>
    <row r="69" spans="1:7">
      <c r="A69" t="s">
        <v>2194</v>
      </c>
      <c r="B69" t="s">
        <v>2195</v>
      </c>
      <c r="C69" t="s">
        <v>2166</v>
      </c>
      <c r="D69" t="s">
        <v>1984</v>
      </c>
      <c r="E69" t="s">
        <v>1264</v>
      </c>
      <c r="F69" t="s">
        <v>1263</v>
      </c>
      <c r="G69" t="s">
        <v>2196</v>
      </c>
    </row>
    <row r="70" spans="1:7">
      <c r="A70" t="s">
        <v>2197</v>
      </c>
      <c r="B70" t="s">
        <v>2198</v>
      </c>
      <c r="C70" t="s">
        <v>2166</v>
      </c>
      <c r="D70" t="s">
        <v>2007</v>
      </c>
      <c r="E70" t="s">
        <v>1264</v>
      </c>
      <c r="F70" t="s">
        <v>1263</v>
      </c>
      <c r="G70" t="s">
        <v>2199</v>
      </c>
    </row>
    <row r="71" spans="1:7">
      <c r="A71" t="s">
        <v>2042</v>
      </c>
      <c r="B71" t="s">
        <v>2043</v>
      </c>
      <c r="C71" t="s">
        <v>2044</v>
      </c>
      <c r="D71" t="s">
        <v>2049</v>
      </c>
      <c r="E71" t="s">
        <v>1264</v>
      </c>
      <c r="F71" t="s">
        <v>1263</v>
      </c>
      <c r="G71" t="s">
        <v>2200</v>
      </c>
    </row>
    <row r="72" spans="1:7">
      <c r="A72" t="s">
        <v>2201</v>
      </c>
      <c r="B72" t="s">
        <v>2052</v>
      </c>
      <c r="C72" t="s">
        <v>2044</v>
      </c>
      <c r="D72" t="s">
        <v>2049</v>
      </c>
      <c r="E72" t="s">
        <v>1264</v>
      </c>
      <c r="F72" t="s">
        <v>1263</v>
      </c>
      <c r="G72" t="s">
        <v>2202</v>
      </c>
    </row>
    <row r="73" spans="1:7">
      <c r="A73" t="s">
        <v>2203</v>
      </c>
      <c r="B73" t="s">
        <v>2204</v>
      </c>
      <c r="C73" t="s">
        <v>2205</v>
      </c>
      <c r="D73" t="s">
        <v>2206</v>
      </c>
      <c r="E73" t="s">
        <v>1263</v>
      </c>
      <c r="F73" t="s">
        <v>1264</v>
      </c>
      <c r="G73" t="s">
        <v>2207</v>
      </c>
    </row>
    <row r="74" spans="1:7">
      <c r="A74" t="s">
        <v>2208</v>
      </c>
      <c r="B74" t="s">
        <v>2209</v>
      </c>
      <c r="C74" t="s">
        <v>2205</v>
      </c>
      <c r="D74" t="s">
        <v>1948</v>
      </c>
      <c r="E74" t="s">
        <v>1263</v>
      </c>
      <c r="F74" t="s">
        <v>1264</v>
      </c>
      <c r="G74" t="s">
        <v>2210</v>
      </c>
    </row>
    <row r="75" spans="1:7">
      <c r="A75" t="s">
        <v>2211</v>
      </c>
      <c r="B75" t="s">
        <v>2212</v>
      </c>
      <c r="C75" t="s">
        <v>2205</v>
      </c>
      <c r="D75" t="s">
        <v>2213</v>
      </c>
      <c r="E75" t="s">
        <v>1263</v>
      </c>
      <c r="F75" t="s">
        <v>1263</v>
      </c>
      <c r="G75" t="s">
        <v>2214</v>
      </c>
    </row>
    <row r="76" spans="1:7">
      <c r="A76" t="s">
        <v>2215</v>
      </c>
      <c r="B76" t="s">
        <v>2216</v>
      </c>
      <c r="C76" t="s">
        <v>2205</v>
      </c>
      <c r="D76" t="s">
        <v>2217</v>
      </c>
      <c r="E76" t="s">
        <v>1263</v>
      </c>
      <c r="F76" t="s">
        <v>1263</v>
      </c>
      <c r="G76" t="s">
        <v>2218</v>
      </c>
    </row>
    <row r="77" spans="1:7">
      <c r="A77" t="s">
        <v>2219</v>
      </c>
      <c r="B77" t="s">
        <v>2220</v>
      </c>
      <c r="C77" t="s">
        <v>2205</v>
      </c>
      <c r="D77" t="s">
        <v>2221</v>
      </c>
      <c r="E77" t="s">
        <v>1264</v>
      </c>
      <c r="F77" t="s">
        <v>1263</v>
      </c>
      <c r="G77" t="s">
        <v>2222</v>
      </c>
    </row>
    <row r="78" spans="1:7">
      <c r="A78" t="s">
        <v>2223</v>
      </c>
      <c r="B78" t="s">
        <v>2224</v>
      </c>
      <c r="C78" t="s">
        <v>2205</v>
      </c>
      <c r="D78" t="s">
        <v>1984</v>
      </c>
      <c r="E78" t="s">
        <v>1263</v>
      </c>
      <c r="F78" t="s">
        <v>1263</v>
      </c>
      <c r="G78" t="s">
        <v>2225</v>
      </c>
    </row>
    <row r="79" spans="1:7">
      <c r="A79" t="s">
        <v>2226</v>
      </c>
      <c r="B79" t="s">
        <v>2227</v>
      </c>
      <c r="C79" t="s">
        <v>2228</v>
      </c>
      <c r="D79" t="s">
        <v>2229</v>
      </c>
      <c r="E79" t="s">
        <v>1264</v>
      </c>
      <c r="F79" t="s">
        <v>1263</v>
      </c>
      <c r="G79" t="s">
        <v>2230</v>
      </c>
    </row>
    <row r="80" spans="1:7">
      <c r="A80" t="s">
        <v>2231</v>
      </c>
      <c r="B80" t="s">
        <v>2232</v>
      </c>
      <c r="C80" t="s">
        <v>2233</v>
      </c>
      <c r="D80" t="s">
        <v>1984</v>
      </c>
      <c r="E80" t="s">
        <v>1263</v>
      </c>
      <c r="F80" t="s">
        <v>1263</v>
      </c>
      <c r="G80" t="s">
        <v>2234</v>
      </c>
    </row>
    <row r="81" spans="1:7">
      <c r="A81" t="s">
        <v>2235</v>
      </c>
      <c r="B81" t="s">
        <v>2236</v>
      </c>
      <c r="C81" t="s">
        <v>2205</v>
      </c>
      <c r="D81" t="s">
        <v>2185</v>
      </c>
      <c r="E81" t="s">
        <v>1264</v>
      </c>
      <c r="F81" t="s">
        <v>1264</v>
      </c>
      <c r="G81" t="s">
        <v>2237</v>
      </c>
    </row>
    <row r="82" spans="1:7">
      <c r="A82" t="s">
        <v>2238</v>
      </c>
      <c r="B82" t="s">
        <v>2239</v>
      </c>
      <c r="C82" t="s">
        <v>2205</v>
      </c>
      <c r="D82" t="s">
        <v>2119</v>
      </c>
      <c r="E82" t="s">
        <v>1263</v>
      </c>
      <c r="F82" t="s">
        <v>1263</v>
      </c>
      <c r="G82" t="s">
        <v>2240</v>
      </c>
    </row>
    <row r="83" spans="1:7">
      <c r="A83" t="s">
        <v>2241</v>
      </c>
      <c r="B83" t="s">
        <v>2242</v>
      </c>
      <c r="C83" t="s">
        <v>2205</v>
      </c>
      <c r="D83" t="s">
        <v>2011</v>
      </c>
      <c r="E83" t="s">
        <v>1263</v>
      </c>
      <c r="F83" t="s">
        <v>1264</v>
      </c>
      <c r="G83" t="s">
        <v>2243</v>
      </c>
    </row>
    <row r="84" spans="1:7">
      <c r="A84" t="s">
        <v>2244</v>
      </c>
      <c r="B84" t="s">
        <v>2245</v>
      </c>
      <c r="C84" t="s">
        <v>2205</v>
      </c>
      <c r="D84" t="s">
        <v>2246</v>
      </c>
      <c r="E84" t="s">
        <v>1263</v>
      </c>
      <c r="F84" t="s">
        <v>1263</v>
      </c>
      <c r="G84" t="s">
        <v>2247</v>
      </c>
    </row>
    <row r="85" spans="1:7">
      <c r="A85" t="s">
        <v>2248</v>
      </c>
      <c r="B85" t="s">
        <v>2249</v>
      </c>
      <c r="C85" t="s">
        <v>2250</v>
      </c>
      <c r="D85" t="s">
        <v>2007</v>
      </c>
      <c r="E85" t="s">
        <v>1264</v>
      </c>
      <c r="F85" t="s">
        <v>1263</v>
      </c>
      <c r="G85" t="s">
        <v>2251</v>
      </c>
    </row>
    <row r="86" spans="1:7">
      <c r="A86" t="s">
        <v>2252</v>
      </c>
      <c r="B86" t="s">
        <v>2253</v>
      </c>
      <c r="C86" t="s">
        <v>2205</v>
      </c>
      <c r="D86" t="s">
        <v>1991</v>
      </c>
      <c r="E86" t="s">
        <v>1264</v>
      </c>
      <c r="F86" t="s">
        <v>1263</v>
      </c>
      <c r="G86" t="s">
        <v>2254</v>
      </c>
    </row>
    <row r="87" spans="1:7">
      <c r="A87" t="s">
        <v>2255</v>
      </c>
      <c r="B87" t="s">
        <v>2256</v>
      </c>
      <c r="C87" t="s">
        <v>2205</v>
      </c>
      <c r="D87" t="s">
        <v>1991</v>
      </c>
      <c r="E87" t="s">
        <v>1264</v>
      </c>
      <c r="F87" t="s">
        <v>1263</v>
      </c>
      <c r="G87" t="s">
        <v>2257</v>
      </c>
    </row>
    <row r="88" spans="1:7">
      <c r="A88" t="s">
        <v>2258</v>
      </c>
      <c r="B88" t="s">
        <v>2259</v>
      </c>
      <c r="C88" t="s">
        <v>2205</v>
      </c>
      <c r="D88" t="s">
        <v>2260</v>
      </c>
      <c r="E88" t="s">
        <v>1263</v>
      </c>
      <c r="F88" t="s">
        <v>1263</v>
      </c>
      <c r="G88" t="s">
        <v>2261</v>
      </c>
    </row>
    <row r="89" spans="1:7">
      <c r="A89" t="s">
        <v>2262</v>
      </c>
      <c r="B89" t="s">
        <v>2263</v>
      </c>
      <c r="C89" t="s">
        <v>2205</v>
      </c>
      <c r="D89" t="s">
        <v>2144</v>
      </c>
      <c r="E89" t="s">
        <v>1264</v>
      </c>
      <c r="F89" t="s">
        <v>1263</v>
      </c>
      <c r="G89" t="s">
        <v>2264</v>
      </c>
    </row>
    <row r="90" spans="1:7">
      <c r="A90" t="s">
        <v>2265</v>
      </c>
      <c r="B90" t="s">
        <v>2266</v>
      </c>
      <c r="C90" t="s">
        <v>2205</v>
      </c>
      <c r="D90" t="s">
        <v>2267</v>
      </c>
      <c r="E90" t="s">
        <v>1264</v>
      </c>
      <c r="F90" t="s">
        <v>1263</v>
      </c>
      <c r="G90" t="s">
        <v>2268</v>
      </c>
    </row>
    <row r="91" spans="1:7">
      <c r="A91" t="s">
        <v>2269</v>
      </c>
      <c r="B91" t="s">
        <v>2270</v>
      </c>
      <c r="C91" t="s">
        <v>2205</v>
      </c>
      <c r="D91" t="s">
        <v>2271</v>
      </c>
      <c r="E91" t="s">
        <v>1264</v>
      </c>
      <c r="F91" t="s">
        <v>1263</v>
      </c>
      <c r="G91" t="s">
        <v>2272</v>
      </c>
    </row>
    <row r="92" spans="1:7">
      <c r="A92" t="s">
        <v>2273</v>
      </c>
      <c r="B92" t="s">
        <v>2274</v>
      </c>
      <c r="C92" t="s">
        <v>2205</v>
      </c>
      <c r="D92" t="s">
        <v>1975</v>
      </c>
      <c r="E92" t="s">
        <v>1264</v>
      </c>
      <c r="F92" t="s">
        <v>1264</v>
      </c>
      <c r="G92" t="s">
        <v>2275</v>
      </c>
    </row>
    <row r="93" spans="1:7">
      <c r="A93" t="s">
        <v>2276</v>
      </c>
      <c r="B93" t="s">
        <v>2277</v>
      </c>
      <c r="C93" t="s">
        <v>2205</v>
      </c>
      <c r="D93" t="s">
        <v>2278</v>
      </c>
      <c r="E93" t="s">
        <v>1264</v>
      </c>
      <c r="F93" t="s">
        <v>1264</v>
      </c>
      <c r="G93" t="s">
        <v>2279</v>
      </c>
    </row>
    <row r="94" spans="1:7">
      <c r="A94" t="s">
        <v>2280</v>
      </c>
      <c r="B94" t="s">
        <v>2281</v>
      </c>
      <c r="C94" t="s">
        <v>2205</v>
      </c>
      <c r="D94" t="s">
        <v>1975</v>
      </c>
      <c r="E94" t="s">
        <v>1263</v>
      </c>
      <c r="F94" t="s">
        <v>1264</v>
      </c>
      <c r="G94" t="s">
        <v>2282</v>
      </c>
    </row>
    <row r="95" spans="1:7">
      <c r="A95" t="s">
        <v>2283</v>
      </c>
      <c r="B95" t="s">
        <v>2284</v>
      </c>
      <c r="C95" t="s">
        <v>2285</v>
      </c>
      <c r="D95" t="s">
        <v>2286</v>
      </c>
      <c r="E95" t="s">
        <v>1264</v>
      </c>
      <c r="F95" t="s">
        <v>1264</v>
      </c>
      <c r="G95" t="s">
        <v>2287</v>
      </c>
    </row>
    <row r="96" spans="1:7">
      <c r="A96" t="s">
        <v>2288</v>
      </c>
      <c r="B96" t="s">
        <v>2289</v>
      </c>
      <c r="C96" t="s">
        <v>2290</v>
      </c>
      <c r="D96" t="s">
        <v>2206</v>
      </c>
      <c r="E96" t="s">
        <v>1263</v>
      </c>
      <c r="F96" t="s">
        <v>1264</v>
      </c>
      <c r="G96" t="s">
        <v>2291</v>
      </c>
    </row>
    <row r="97" spans="1:7">
      <c r="A97" t="s">
        <v>2292</v>
      </c>
      <c r="B97" t="s">
        <v>2293</v>
      </c>
      <c r="C97" t="s">
        <v>2285</v>
      </c>
      <c r="D97" t="s">
        <v>1948</v>
      </c>
      <c r="E97" t="s">
        <v>1264</v>
      </c>
      <c r="F97" t="s">
        <v>1263</v>
      </c>
      <c r="G97" t="s">
        <v>2294</v>
      </c>
    </row>
    <row r="100" spans="1:7">
      <c r="A100" t="s">
        <v>2295</v>
      </c>
      <c r="B100" t="s">
        <v>2296</v>
      </c>
      <c r="C100" t="s">
        <v>2290</v>
      </c>
      <c r="D100" t="s">
        <v>2221</v>
      </c>
      <c r="E100" t="s">
        <v>1264</v>
      </c>
      <c r="F100" t="s">
        <v>1263</v>
      </c>
      <c r="G100" t="s">
        <v>2297</v>
      </c>
    </row>
    <row r="101" spans="1:7">
      <c r="A101" t="s">
        <v>2298</v>
      </c>
      <c r="B101" t="s">
        <v>2299</v>
      </c>
      <c r="C101" t="s">
        <v>1983</v>
      </c>
      <c r="D101" t="s">
        <v>2221</v>
      </c>
      <c r="E101" t="s">
        <v>1263</v>
      </c>
      <c r="F101" t="s">
        <v>1263</v>
      </c>
      <c r="G101" t="s">
        <v>2300</v>
      </c>
    </row>
    <row r="102" spans="1:7">
      <c r="A102" t="s">
        <v>2301</v>
      </c>
      <c r="B102" t="s">
        <v>2302</v>
      </c>
      <c r="C102" t="s">
        <v>1983</v>
      </c>
      <c r="D102" t="s">
        <v>1984</v>
      </c>
      <c r="E102" t="s">
        <v>1263</v>
      </c>
      <c r="F102" t="s">
        <v>1263</v>
      </c>
      <c r="G102" t="s">
        <v>2303</v>
      </c>
    </row>
    <row r="103" spans="1:7">
      <c r="A103" t="s">
        <v>2304</v>
      </c>
      <c r="B103" t="s">
        <v>2305</v>
      </c>
      <c r="C103" t="s">
        <v>2306</v>
      </c>
      <c r="D103" t="s">
        <v>1984</v>
      </c>
      <c r="E103" t="s">
        <v>1263</v>
      </c>
      <c r="F103" t="s">
        <v>1263</v>
      </c>
      <c r="G103" t="s">
        <v>2307</v>
      </c>
    </row>
    <row r="104" spans="1:7">
      <c r="A104" t="s">
        <v>2308</v>
      </c>
      <c r="B104" t="s">
        <v>2309</v>
      </c>
      <c r="C104" t="s">
        <v>2306</v>
      </c>
      <c r="D104" t="s">
        <v>1984</v>
      </c>
      <c r="E104" t="s">
        <v>1263</v>
      </c>
      <c r="F104" t="s">
        <v>1263</v>
      </c>
      <c r="G104" t="s">
        <v>2310</v>
      </c>
    </row>
    <row r="105" spans="1:7">
      <c r="A105" t="s">
        <v>2311</v>
      </c>
      <c r="B105" t="s">
        <v>2312</v>
      </c>
      <c r="C105" t="s">
        <v>2290</v>
      </c>
      <c r="D105" t="s">
        <v>2313</v>
      </c>
      <c r="E105" t="s">
        <v>1264</v>
      </c>
      <c r="F105" t="s">
        <v>1263</v>
      </c>
      <c r="G105" t="s">
        <v>2314</v>
      </c>
    </row>
    <row r="106" spans="1:7">
      <c r="A106" t="s">
        <v>2315</v>
      </c>
      <c r="B106" t="s">
        <v>2316</v>
      </c>
      <c r="C106" t="s">
        <v>2290</v>
      </c>
      <c r="D106" t="s">
        <v>2313</v>
      </c>
      <c r="E106" t="s">
        <v>1264</v>
      </c>
      <c r="F106" t="s">
        <v>1263</v>
      </c>
      <c r="G106" t="s">
        <v>2317</v>
      </c>
    </row>
    <row r="107" spans="1:7">
      <c r="A107" t="s">
        <v>2318</v>
      </c>
      <c r="B107" t="s">
        <v>2319</v>
      </c>
      <c r="C107" t="s">
        <v>2290</v>
      </c>
      <c r="D107" t="s">
        <v>2313</v>
      </c>
      <c r="E107" t="s">
        <v>1264</v>
      </c>
      <c r="F107" t="s">
        <v>1264</v>
      </c>
      <c r="G107" t="s">
        <v>2320</v>
      </c>
    </row>
    <row r="108" spans="1:7">
      <c r="A108" t="s">
        <v>2321</v>
      </c>
      <c r="B108" t="s">
        <v>2322</v>
      </c>
      <c r="C108" t="s">
        <v>2323</v>
      </c>
      <c r="D108" t="s">
        <v>1984</v>
      </c>
      <c r="E108" t="s">
        <v>1263</v>
      </c>
      <c r="F108" t="s">
        <v>1263</v>
      </c>
      <c r="G108" t="s">
        <v>2324</v>
      </c>
    </row>
    <row r="109" spans="1:7">
      <c r="A109" t="s">
        <v>2325</v>
      </c>
      <c r="B109" t="s">
        <v>2326</v>
      </c>
      <c r="C109" t="s">
        <v>2327</v>
      </c>
      <c r="D109" t="s">
        <v>2328</v>
      </c>
      <c r="E109" t="s">
        <v>1264</v>
      </c>
      <c r="F109" t="s">
        <v>1263</v>
      </c>
      <c r="G109" t="s">
        <v>2329</v>
      </c>
    </row>
    <row r="110" spans="1:7">
      <c r="A110" t="s">
        <v>2330</v>
      </c>
      <c r="B110" t="s">
        <v>2331</v>
      </c>
      <c r="C110" t="s">
        <v>2327</v>
      </c>
      <c r="D110" t="s">
        <v>2328</v>
      </c>
      <c r="E110" t="s">
        <v>1264</v>
      </c>
      <c r="F110" t="s">
        <v>1263</v>
      </c>
      <c r="G110" t="s">
        <v>2332</v>
      </c>
    </row>
  </sheetData>
  <pageMargins left="0.7" right="0.7" top="0.75" bottom="0.75" header="0.3" footer="0.3"/>
  <pageSetup paperSize="9" orientation="portrait"/>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8D6F3-1E60-4431-8720-61470DE155A3}">
  <sheetPr>
    <tabColor rgb="FF7030A0"/>
  </sheetPr>
  <dimension ref="A1:G19"/>
  <sheetViews>
    <sheetView workbookViewId="0">
      <selection activeCell="A20" sqref="A20"/>
    </sheetView>
  </sheetViews>
  <sheetFormatPr defaultRowHeight="14.45"/>
  <cols>
    <col min="1" max="1" width="21.1484375" customWidth="1"/>
    <col min="2" max="2" width="31" customWidth="1"/>
    <col min="3" max="3" width="15" customWidth="1"/>
    <col min="4" max="4" width="9.546875" customWidth="1"/>
    <col min="5" max="6" width="15" customWidth="1"/>
    <col min="7" max="7" width="191.1484375" customWidth="1"/>
  </cols>
  <sheetData>
    <row r="1" spans="1:7">
      <c r="A1" t="s">
        <v>1938</v>
      </c>
      <c r="B1" t="s">
        <v>1939</v>
      </c>
      <c r="C1" t="s">
        <v>1940</v>
      </c>
      <c r="D1" t="s">
        <v>1941</v>
      </c>
      <c r="E1" t="s">
        <v>1942</v>
      </c>
      <c r="F1" t="s">
        <v>1943</v>
      </c>
      <c r="G1" t="s">
        <v>1944</v>
      </c>
    </row>
    <row r="2" spans="1:7">
      <c r="A2" t="s">
        <v>2333</v>
      </c>
      <c r="B2" t="s">
        <v>2334</v>
      </c>
      <c r="C2" t="s">
        <v>2335</v>
      </c>
      <c r="D2" t="s">
        <v>2022</v>
      </c>
      <c r="E2" t="s">
        <v>1263</v>
      </c>
      <c r="F2" t="s">
        <v>1263</v>
      </c>
      <c r="G2" t="s">
        <v>2336</v>
      </c>
    </row>
    <row r="3" spans="1:7">
      <c r="A3" t="s">
        <v>2186</v>
      </c>
      <c r="B3" t="s">
        <v>2337</v>
      </c>
      <c r="C3" t="s">
        <v>2338</v>
      </c>
      <c r="D3" t="s">
        <v>2007</v>
      </c>
      <c r="E3" t="s">
        <v>1264</v>
      </c>
      <c r="F3" t="s">
        <v>1263</v>
      </c>
      <c r="G3" t="s">
        <v>2339</v>
      </c>
    </row>
    <row r="4" spans="1:7">
      <c r="A4" t="s">
        <v>2340</v>
      </c>
      <c r="B4" t="s">
        <v>2341</v>
      </c>
      <c r="C4" t="s">
        <v>2342</v>
      </c>
      <c r="D4" t="s">
        <v>2343</v>
      </c>
      <c r="E4" t="s">
        <v>1263</v>
      </c>
      <c r="F4" t="s">
        <v>1263</v>
      </c>
      <c r="G4" t="s">
        <v>2344</v>
      </c>
    </row>
    <row r="5" spans="1:7">
      <c r="A5" t="s">
        <v>2345</v>
      </c>
      <c r="B5" t="s">
        <v>2346</v>
      </c>
      <c r="C5" t="s">
        <v>2347</v>
      </c>
      <c r="D5" t="s">
        <v>2049</v>
      </c>
      <c r="E5" t="s">
        <v>1264</v>
      </c>
      <c r="F5" t="s">
        <v>1263</v>
      </c>
      <c r="G5" t="s">
        <v>2348</v>
      </c>
    </row>
    <row r="6" spans="1:7">
      <c r="A6" t="s">
        <v>2349</v>
      </c>
      <c r="B6" t="s">
        <v>2350</v>
      </c>
      <c r="C6" t="s">
        <v>2347</v>
      </c>
      <c r="D6" t="s">
        <v>2049</v>
      </c>
      <c r="E6" t="s">
        <v>1264</v>
      </c>
      <c r="F6" t="s">
        <v>1263</v>
      </c>
      <c r="G6" t="s">
        <v>2351</v>
      </c>
    </row>
    <row r="7" spans="1:7">
      <c r="A7" t="s">
        <v>2352</v>
      </c>
      <c r="B7" t="s">
        <v>2353</v>
      </c>
      <c r="C7" t="s">
        <v>2347</v>
      </c>
      <c r="D7" t="s">
        <v>1975</v>
      </c>
      <c r="E7" t="s">
        <v>1264</v>
      </c>
      <c r="F7" t="s">
        <v>1263</v>
      </c>
      <c r="G7" t="s">
        <v>2354</v>
      </c>
    </row>
    <row r="8" spans="1:7">
      <c r="A8" t="s">
        <v>2355</v>
      </c>
      <c r="B8" t="s">
        <v>2356</v>
      </c>
      <c r="C8" t="s">
        <v>2347</v>
      </c>
      <c r="D8" t="s">
        <v>1995</v>
      </c>
      <c r="E8" t="s">
        <v>1264</v>
      </c>
      <c r="F8" t="s">
        <v>1263</v>
      </c>
      <c r="G8" t="s">
        <v>2357</v>
      </c>
    </row>
    <row r="9" spans="1:7">
      <c r="A9" t="s">
        <v>2358</v>
      </c>
      <c r="B9" t="s">
        <v>2359</v>
      </c>
      <c r="C9" t="s">
        <v>2347</v>
      </c>
      <c r="D9" t="s">
        <v>1995</v>
      </c>
      <c r="E9" t="s">
        <v>1264</v>
      </c>
      <c r="F9" t="s">
        <v>1263</v>
      </c>
      <c r="G9" t="s">
        <v>2360</v>
      </c>
    </row>
    <row r="10" spans="1:7">
      <c r="A10" t="s">
        <v>2361</v>
      </c>
      <c r="B10" t="s">
        <v>2362</v>
      </c>
      <c r="C10" t="s">
        <v>2139</v>
      </c>
      <c r="D10" t="s">
        <v>2109</v>
      </c>
      <c r="E10" t="s">
        <v>1263</v>
      </c>
      <c r="F10" t="s">
        <v>1263</v>
      </c>
      <c r="G10" t="s">
        <v>2363</v>
      </c>
    </row>
    <row r="11" spans="1:7">
      <c r="A11" t="s">
        <v>2364</v>
      </c>
      <c r="B11" t="s">
        <v>2365</v>
      </c>
      <c r="C11" t="s">
        <v>2139</v>
      </c>
      <c r="D11" t="s">
        <v>2065</v>
      </c>
      <c r="E11" t="s">
        <v>1263</v>
      </c>
      <c r="F11" t="s">
        <v>1263</v>
      </c>
      <c r="G11" t="s">
        <v>2366</v>
      </c>
    </row>
    <row r="12" spans="1:7">
      <c r="A12" t="s">
        <v>2367</v>
      </c>
      <c r="B12" t="s">
        <v>2368</v>
      </c>
      <c r="C12" t="s">
        <v>2369</v>
      </c>
      <c r="D12" t="s">
        <v>1984</v>
      </c>
      <c r="E12" t="s">
        <v>1263</v>
      </c>
      <c r="F12" t="s">
        <v>1263</v>
      </c>
      <c r="G12" t="s">
        <v>2370</v>
      </c>
    </row>
    <row r="13" spans="1:7">
      <c r="A13" t="s">
        <v>2371</v>
      </c>
      <c r="B13" t="s">
        <v>2372</v>
      </c>
      <c r="C13" t="s">
        <v>2347</v>
      </c>
      <c r="D13" t="s">
        <v>2373</v>
      </c>
      <c r="E13" t="s">
        <v>1264</v>
      </c>
      <c r="F13" t="s">
        <v>1263</v>
      </c>
      <c r="G13" t="s">
        <v>2374</v>
      </c>
    </row>
    <row r="14" spans="1:7">
      <c r="A14" t="s">
        <v>2375</v>
      </c>
      <c r="B14" t="s">
        <v>2376</v>
      </c>
      <c r="C14" t="s">
        <v>2205</v>
      </c>
      <c r="D14" t="s">
        <v>2377</v>
      </c>
      <c r="E14" t="s">
        <v>1263</v>
      </c>
      <c r="F14" t="s">
        <v>1263</v>
      </c>
      <c r="G14" t="s">
        <v>2378</v>
      </c>
    </row>
    <row r="15" spans="1:7">
      <c r="A15" t="s">
        <v>2379</v>
      </c>
      <c r="B15" t="s">
        <v>2380</v>
      </c>
      <c r="C15" t="s">
        <v>2205</v>
      </c>
      <c r="D15" t="s">
        <v>2007</v>
      </c>
      <c r="E15" t="s">
        <v>1263</v>
      </c>
      <c r="F15" t="s">
        <v>1263</v>
      </c>
      <c r="G15" t="s">
        <v>2381</v>
      </c>
    </row>
    <row r="16" spans="1:7">
      <c r="A16" t="s">
        <v>2382</v>
      </c>
      <c r="B16" t="s">
        <v>2383</v>
      </c>
      <c r="C16" t="s">
        <v>2205</v>
      </c>
      <c r="D16" t="s">
        <v>2011</v>
      </c>
      <c r="E16" t="s">
        <v>1263</v>
      </c>
      <c r="F16" t="s">
        <v>1263</v>
      </c>
      <c r="G16" t="s">
        <v>2384</v>
      </c>
    </row>
    <row r="17" spans="1:7">
      <c r="A17" t="s">
        <v>2385</v>
      </c>
      <c r="B17" t="s">
        <v>2386</v>
      </c>
      <c r="C17" t="s">
        <v>2250</v>
      </c>
      <c r="D17" t="s">
        <v>2387</v>
      </c>
      <c r="E17" t="s">
        <v>1263</v>
      </c>
      <c r="F17" t="s">
        <v>1263</v>
      </c>
      <c r="G17" t="s">
        <v>2388</v>
      </c>
    </row>
    <row r="18" spans="1:7" ht="30.05" customHeight="1">
      <c r="A18" t="s">
        <v>2389</v>
      </c>
      <c r="B18" t="s">
        <v>2390</v>
      </c>
      <c r="C18" t="s">
        <v>1983</v>
      </c>
      <c r="D18" t="s">
        <v>2328</v>
      </c>
      <c r="E18" t="s">
        <v>1263</v>
      </c>
      <c r="F18" t="s">
        <v>1264</v>
      </c>
      <c r="G18" s="1" t="s">
        <v>2391</v>
      </c>
    </row>
    <row r="19" spans="1:7">
      <c r="A19" t="s">
        <v>2392</v>
      </c>
      <c r="B19" t="s">
        <v>2393</v>
      </c>
      <c r="C19" t="s">
        <v>1983</v>
      </c>
      <c r="D19" t="s">
        <v>2394</v>
      </c>
      <c r="E19" t="s">
        <v>1263</v>
      </c>
      <c r="F19" t="s">
        <v>1263</v>
      </c>
      <c r="G19" t="s">
        <v>2395</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D48FF-4624-42B5-8F7E-130CF1FA35F1}">
  <sheetPr>
    <tabColor theme="5" tint="-0.249977111117893"/>
  </sheetPr>
  <dimension ref="A1:G22"/>
  <sheetViews>
    <sheetView workbookViewId="0">
      <selection activeCell="A23" sqref="A23"/>
    </sheetView>
  </sheetViews>
  <sheetFormatPr defaultRowHeight="14.45"/>
  <cols>
    <col min="1" max="1" width="12.84765625" bestFit="1" customWidth="1"/>
    <col min="2" max="2" width="35.546875" customWidth="1"/>
    <col min="3" max="3" width="11.84765625" customWidth="1"/>
    <col min="5" max="5" width="14.546875" bestFit="1" customWidth="1"/>
    <col min="6" max="6" width="12.84765625" customWidth="1"/>
    <col min="7" max="7" width="112.1484375" customWidth="1"/>
  </cols>
  <sheetData>
    <row r="1" spans="1:7">
      <c r="A1" t="s">
        <v>1938</v>
      </c>
      <c r="B1" t="s">
        <v>1939</v>
      </c>
      <c r="C1" t="s">
        <v>1940</v>
      </c>
      <c r="D1" t="s">
        <v>1941</v>
      </c>
      <c r="E1" t="s">
        <v>1942</v>
      </c>
      <c r="F1" t="s">
        <v>1943</v>
      </c>
      <c r="G1" t="s">
        <v>1944</v>
      </c>
    </row>
    <row r="2" spans="1:7">
      <c r="A2" t="s">
        <v>2396</v>
      </c>
      <c r="B2" t="s">
        <v>2397</v>
      </c>
      <c r="C2" t="s">
        <v>2369</v>
      </c>
      <c r="D2" t="s">
        <v>2398</v>
      </c>
      <c r="E2" t="s">
        <v>1263</v>
      </c>
      <c r="F2" t="s">
        <v>1263</v>
      </c>
      <c r="G2" t="s">
        <v>2399</v>
      </c>
    </row>
    <row r="3" spans="1:7">
      <c r="A3" t="s">
        <v>2400</v>
      </c>
      <c r="B3" t="s">
        <v>2401</v>
      </c>
      <c r="C3" t="s">
        <v>1966</v>
      </c>
      <c r="D3" t="s">
        <v>1948</v>
      </c>
      <c r="E3" t="s">
        <v>1263</v>
      </c>
      <c r="F3" t="s">
        <v>1263</v>
      </c>
      <c r="G3" t="s">
        <v>2402</v>
      </c>
    </row>
    <row r="4" spans="1:7">
      <c r="A4" t="s">
        <v>2403</v>
      </c>
      <c r="B4" t="s">
        <v>2404</v>
      </c>
      <c r="C4" t="s">
        <v>1961</v>
      </c>
      <c r="D4" t="s">
        <v>2405</v>
      </c>
      <c r="E4" t="s">
        <v>1264</v>
      </c>
      <c r="F4" t="s">
        <v>1263</v>
      </c>
      <c r="G4" t="s">
        <v>2406</v>
      </c>
    </row>
    <row r="5" spans="1:7">
      <c r="A5" t="s">
        <v>2407</v>
      </c>
      <c r="B5" t="s">
        <v>2408</v>
      </c>
      <c r="C5" t="s">
        <v>1961</v>
      </c>
      <c r="D5" t="s">
        <v>2267</v>
      </c>
      <c r="E5" t="s">
        <v>1264</v>
      </c>
      <c r="F5" t="s">
        <v>1263</v>
      </c>
      <c r="G5" t="s">
        <v>2409</v>
      </c>
    </row>
    <row r="6" spans="1:7">
      <c r="A6" t="s">
        <v>2410</v>
      </c>
      <c r="B6" t="s">
        <v>2411</v>
      </c>
      <c r="C6" t="s">
        <v>2044</v>
      </c>
      <c r="D6" t="s">
        <v>1995</v>
      </c>
      <c r="E6" t="s">
        <v>1264</v>
      </c>
      <c r="F6" t="s">
        <v>1263</v>
      </c>
      <c r="G6" t="s">
        <v>2412</v>
      </c>
    </row>
    <row r="7" spans="1:7">
      <c r="A7" t="s">
        <v>2413</v>
      </c>
      <c r="B7" t="s">
        <v>2414</v>
      </c>
      <c r="C7" t="s">
        <v>2044</v>
      </c>
      <c r="D7" t="s">
        <v>2065</v>
      </c>
      <c r="E7" t="s">
        <v>1264</v>
      </c>
      <c r="F7" t="s">
        <v>1263</v>
      </c>
      <c r="G7" t="s">
        <v>2415</v>
      </c>
    </row>
    <row r="8" spans="1:7">
      <c r="A8" t="s">
        <v>2416</v>
      </c>
      <c r="B8" t="s">
        <v>2417</v>
      </c>
      <c r="C8" t="s">
        <v>2044</v>
      </c>
      <c r="D8" t="s">
        <v>2418</v>
      </c>
      <c r="E8" t="s">
        <v>1264</v>
      </c>
      <c r="F8" t="s">
        <v>1263</v>
      </c>
      <c r="G8" t="s">
        <v>2419</v>
      </c>
    </row>
    <row r="9" spans="1:7">
      <c r="A9" t="s">
        <v>2420</v>
      </c>
      <c r="B9" t="s">
        <v>2421</v>
      </c>
      <c r="C9" t="s">
        <v>2044</v>
      </c>
      <c r="D9" t="s">
        <v>2011</v>
      </c>
      <c r="E9" t="s">
        <v>1264</v>
      </c>
      <c r="F9" t="s">
        <v>1263</v>
      </c>
      <c r="G9" t="s">
        <v>2422</v>
      </c>
    </row>
    <row r="10" spans="1:7">
      <c r="A10" t="s">
        <v>2423</v>
      </c>
      <c r="B10" t="s">
        <v>2424</v>
      </c>
      <c r="C10" t="s">
        <v>2425</v>
      </c>
      <c r="D10" t="s">
        <v>2192</v>
      </c>
      <c r="E10" t="s">
        <v>1264</v>
      </c>
      <c r="F10" t="s">
        <v>1263</v>
      </c>
      <c r="G10" t="s">
        <v>2426</v>
      </c>
    </row>
    <row r="11" spans="1:7">
      <c r="A11" t="s">
        <v>2427</v>
      </c>
      <c r="B11" t="s">
        <v>2428</v>
      </c>
      <c r="C11" t="s">
        <v>2044</v>
      </c>
      <c r="D11" t="s">
        <v>2109</v>
      </c>
      <c r="E11" t="s">
        <v>1264</v>
      </c>
      <c r="F11" t="s">
        <v>1263</v>
      </c>
      <c r="G11" t="s">
        <v>2399</v>
      </c>
    </row>
    <row r="12" spans="1:7">
      <c r="A12" t="s">
        <v>2429</v>
      </c>
      <c r="B12" t="s">
        <v>2430</v>
      </c>
      <c r="C12" t="s">
        <v>2044</v>
      </c>
      <c r="D12" t="s">
        <v>1984</v>
      </c>
      <c r="E12" t="s">
        <v>2040</v>
      </c>
      <c r="F12" t="s">
        <v>1263</v>
      </c>
      <c r="G12" t="s">
        <v>2431</v>
      </c>
    </row>
    <row r="13" spans="1:7">
      <c r="A13" t="s">
        <v>2432</v>
      </c>
      <c r="B13" t="s">
        <v>2433</v>
      </c>
      <c r="C13" t="s">
        <v>2434</v>
      </c>
      <c r="D13" t="s">
        <v>1962</v>
      </c>
      <c r="E13" t="s">
        <v>1264</v>
      </c>
      <c r="F13" t="s">
        <v>1263</v>
      </c>
      <c r="G13" t="s">
        <v>2435</v>
      </c>
    </row>
    <row r="14" spans="1:7">
      <c r="A14" t="s">
        <v>2436</v>
      </c>
      <c r="B14" t="s">
        <v>2437</v>
      </c>
      <c r="C14" t="s">
        <v>2434</v>
      </c>
      <c r="D14" t="s">
        <v>2022</v>
      </c>
      <c r="E14" t="s">
        <v>1264</v>
      </c>
      <c r="F14" t="s">
        <v>1263</v>
      </c>
      <c r="G14" t="s">
        <v>2438</v>
      </c>
    </row>
    <row r="15" spans="1:7">
      <c r="A15" t="s">
        <v>2439</v>
      </c>
      <c r="B15" t="s">
        <v>2440</v>
      </c>
      <c r="C15" t="s">
        <v>2026</v>
      </c>
      <c r="D15" t="s">
        <v>1991</v>
      </c>
      <c r="E15" t="s">
        <v>1264</v>
      </c>
      <c r="F15" t="s">
        <v>1263</v>
      </c>
      <c r="G15" t="s">
        <v>2441</v>
      </c>
    </row>
    <row r="16" spans="1:7">
      <c r="A16" t="s">
        <v>2442</v>
      </c>
      <c r="B16" t="s">
        <v>2443</v>
      </c>
      <c r="C16" t="s">
        <v>2205</v>
      </c>
      <c r="D16" t="s">
        <v>2267</v>
      </c>
      <c r="E16" t="s">
        <v>1263</v>
      </c>
      <c r="F16" t="s">
        <v>1263</v>
      </c>
      <c r="G16" t="s">
        <v>2444</v>
      </c>
    </row>
    <row r="17" spans="1:7">
      <c r="A17" t="s">
        <v>2445</v>
      </c>
      <c r="B17" t="s">
        <v>2446</v>
      </c>
      <c r="C17" t="s">
        <v>2205</v>
      </c>
      <c r="D17" t="s">
        <v>1948</v>
      </c>
      <c r="E17" t="s">
        <v>1263</v>
      </c>
      <c r="F17" t="s">
        <v>1263</v>
      </c>
      <c r="G17" t="s">
        <v>2447</v>
      </c>
    </row>
    <row r="18" spans="1:7">
      <c r="A18" t="s">
        <v>2448</v>
      </c>
      <c r="B18" t="s">
        <v>2449</v>
      </c>
      <c r="C18" t="s">
        <v>2205</v>
      </c>
      <c r="D18" t="s">
        <v>1948</v>
      </c>
      <c r="E18" t="s">
        <v>1263</v>
      </c>
      <c r="F18" t="s">
        <v>1263</v>
      </c>
      <c r="G18" t="s">
        <v>2450</v>
      </c>
    </row>
    <row r="19" spans="1:7">
      <c r="A19" t="s">
        <v>2451</v>
      </c>
      <c r="B19" t="s">
        <v>2452</v>
      </c>
      <c r="C19" t="s">
        <v>2453</v>
      </c>
      <c r="D19" t="s">
        <v>1948</v>
      </c>
      <c r="E19" t="s">
        <v>1263</v>
      </c>
      <c r="F19" t="s">
        <v>1263</v>
      </c>
      <c r="G19" t="s">
        <v>2454</v>
      </c>
    </row>
    <row r="20" spans="1:7">
      <c r="A20" t="s">
        <v>2455</v>
      </c>
      <c r="B20" t="s">
        <v>2456</v>
      </c>
      <c r="C20" t="s">
        <v>1961</v>
      </c>
      <c r="D20" t="s">
        <v>2457</v>
      </c>
      <c r="E20" t="s">
        <v>1264</v>
      </c>
      <c r="F20" t="s">
        <v>1263</v>
      </c>
      <c r="G20" t="s">
        <v>2458</v>
      </c>
    </row>
    <row r="21" spans="1:7">
      <c r="A21" t="s">
        <v>2459</v>
      </c>
      <c r="B21" t="s">
        <v>2460</v>
      </c>
      <c r="C21" t="s">
        <v>1983</v>
      </c>
      <c r="D21" t="s">
        <v>2461</v>
      </c>
      <c r="E21" t="s">
        <v>1263</v>
      </c>
      <c r="F21" t="s">
        <v>1263</v>
      </c>
      <c r="G21" t="s">
        <v>2462</v>
      </c>
    </row>
    <row r="22" spans="1:7">
      <c r="A22" t="s">
        <v>2463</v>
      </c>
      <c r="B22" t="s">
        <v>2464</v>
      </c>
      <c r="C22" t="s">
        <v>1983</v>
      </c>
      <c r="D22" t="s">
        <v>2461</v>
      </c>
      <c r="E22" t="s">
        <v>1263</v>
      </c>
      <c r="F22" t="s">
        <v>1263</v>
      </c>
      <c r="G22" t="s">
        <v>2465</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225AC-5932-447D-AE05-E5E5ADB95D98}">
  <sheetPr>
    <tabColor theme="9" tint="-0.249977111117893"/>
  </sheetPr>
  <dimension ref="D7:D49"/>
  <sheetViews>
    <sheetView topLeftCell="A31" workbookViewId="0">
      <selection activeCell="A59" sqref="A59"/>
    </sheetView>
  </sheetViews>
  <sheetFormatPr defaultRowHeight="14.45"/>
  <cols>
    <col min="1" max="1" width="12.84765625" bestFit="1" customWidth="1"/>
    <col min="2" max="2" width="33.75" customWidth="1"/>
    <col min="6" max="6" width="12.546875" bestFit="1" customWidth="1"/>
    <col min="7" max="7" width="164.546875" bestFit="1" customWidth="1"/>
  </cols>
  <sheetData>
    <row r="7" spans="4:4">
      <c r="D7" t="s">
        <v>1991</v>
      </c>
    </row>
    <row r="8" spans="4:4">
      <c r="D8" t="s">
        <v>1991</v>
      </c>
    </row>
    <row r="9" spans="4:4">
      <c r="D9" t="s">
        <v>1991</v>
      </c>
    </row>
    <row r="10" spans="4:4">
      <c r="D10" t="s">
        <v>1991</v>
      </c>
    </row>
    <row r="11" spans="4:4">
      <c r="D11" t="s">
        <v>1991</v>
      </c>
    </row>
    <row r="12" spans="4:4">
      <c r="D12" t="s">
        <v>1991</v>
      </c>
    </row>
    <row r="20" spans="4:4">
      <c r="D20" t="s">
        <v>2119</v>
      </c>
    </row>
    <row r="21" spans="4:4">
      <c r="D21" t="s">
        <v>1975</v>
      </c>
    </row>
    <row r="22" spans="4:4">
      <c r="D22" t="s">
        <v>2457</v>
      </c>
    </row>
    <row r="23" spans="4:4">
      <c r="D23" t="s">
        <v>1984</v>
      </c>
    </row>
    <row r="27" spans="4:4">
      <c r="D27" t="s">
        <v>2466</v>
      </c>
    </row>
    <row r="29" spans="4:4">
      <c r="D29" t="s">
        <v>2065</v>
      </c>
    </row>
    <row r="32" spans="4:4">
      <c r="D32" t="s">
        <v>1984</v>
      </c>
    </row>
    <row r="37" spans="4:4">
      <c r="D37" t="s">
        <v>2088</v>
      </c>
    </row>
    <row r="41" spans="4:4">
      <c r="D41" t="s">
        <v>2221</v>
      </c>
    </row>
    <row r="42" spans="4:4">
      <c r="D42" t="s">
        <v>2011</v>
      </c>
    </row>
    <row r="43" spans="4:4">
      <c r="D43" t="s">
        <v>1995</v>
      </c>
    </row>
    <row r="46" spans="4:4">
      <c r="D46" t="s">
        <v>1995</v>
      </c>
    </row>
    <row r="48" spans="4:4">
      <c r="D48" t="s">
        <v>1995</v>
      </c>
    </row>
    <row r="49" spans="4:4">
      <c r="D49" t="s">
        <v>2007</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EE995-1B9E-46E9-A111-EAC6812439DB}">
  <sheetPr>
    <tabColor theme="7" tint="0.39997558519241921"/>
  </sheetPr>
  <dimension ref="A1:G7"/>
  <sheetViews>
    <sheetView workbookViewId="0">
      <selection activeCell="A8" sqref="A8"/>
    </sheetView>
  </sheetViews>
  <sheetFormatPr defaultRowHeight="14.45"/>
  <cols>
    <col min="2" max="2" width="34.25" customWidth="1"/>
    <col min="3" max="3" width="18.1484375" customWidth="1"/>
    <col min="4" max="4" width="13.1484375" customWidth="1"/>
    <col min="5" max="5" width="19.75" customWidth="1"/>
    <col min="6" max="6" width="36.84765625" customWidth="1"/>
    <col min="7" max="7" width="126.75" customWidth="1"/>
  </cols>
  <sheetData>
    <row r="1" spans="1:7">
      <c r="A1" t="s">
        <v>1938</v>
      </c>
      <c r="B1" t="s">
        <v>1939</v>
      </c>
      <c r="C1" t="s">
        <v>1940</v>
      </c>
      <c r="D1" t="s">
        <v>1941</v>
      </c>
      <c r="E1" t="s">
        <v>1942</v>
      </c>
      <c r="F1" t="s">
        <v>1943</v>
      </c>
      <c r="G1" t="s">
        <v>1944</v>
      </c>
    </row>
    <row r="2" spans="1:7">
      <c r="D2" t="s">
        <v>1995</v>
      </c>
    </row>
    <row r="4" spans="1:7">
      <c r="D4" t="s">
        <v>2011</v>
      </c>
    </row>
    <row r="5" spans="1:7">
      <c r="D5" t="s">
        <v>2069</v>
      </c>
    </row>
    <row r="6" spans="1:7">
      <c r="D6" t="s">
        <v>2065</v>
      </c>
    </row>
    <row r="7" spans="1:7">
      <c r="D7" t="s">
        <v>1984</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85E67-73BF-4416-8D71-826FCC9F418D}">
  <sheetPr>
    <tabColor theme="8" tint="-0.499984740745262"/>
  </sheetPr>
  <dimension ref="A1:G28"/>
  <sheetViews>
    <sheetView workbookViewId="0">
      <selection activeCell="E29" sqref="E29"/>
    </sheetView>
  </sheetViews>
  <sheetFormatPr defaultRowHeight="14.45"/>
  <cols>
    <col min="1" max="1" width="12.25" customWidth="1"/>
    <col min="2" max="2" width="21.546875" customWidth="1"/>
    <col min="3" max="3" width="14.75" customWidth="1"/>
    <col min="4" max="4" width="11.1484375" customWidth="1"/>
    <col min="5" max="5" width="16.75" customWidth="1"/>
    <col min="6" max="6" width="17.1484375" customWidth="1"/>
    <col min="7" max="7" width="229.25" bestFit="1" customWidth="1"/>
  </cols>
  <sheetData>
    <row r="1" spans="4:7">
      <c r="G1" t="s">
        <v>1944</v>
      </c>
    </row>
    <row r="2" spans="4:7">
      <c r="G2" t="str">
        <f>'[17]Sheep Milk Cheese'!G3</f>
        <v xml:space="preserve"> white appearance  when young turning increasingly towards a buttery yellow as it matures. Throughout this paste there is a blueing often referred to as having marble-like pattern.</v>
      </c>
    </row>
    <row r="3" spans="4:7">
      <c r="G3" t="str">
        <f>'[17]Cows Milk Cheese'!G5</f>
        <v xml:space="preserve">Combination of a smooth creamy cheese with a mild blue taste </v>
      </c>
    </row>
    <row r="4" spans="4:7">
      <c r="G4" t="str">
        <f>'[17]Cows Milk Cheese'!G8</f>
        <v xml:space="preserve">soft blue veined cheese made from the family herd of pedigree cows, aged for about 8 weeks </v>
      </c>
    </row>
    <row r="5" spans="4:7">
      <c r="D5" t="s">
        <v>2049</v>
      </c>
      <c r="G5" t="str">
        <f>'[17]Cows Milk Cheese'!G26</f>
        <v>A full-fat, soft blue-veined cow’s milk cheese, with a creamy, mellow taste,often called Yorkshire’s answer to Roquefort</v>
      </c>
    </row>
    <row r="6" spans="4:7">
      <c r="D6" t="s">
        <v>2049</v>
      </c>
      <c r="G6" t="str">
        <f>'[17]Cows Milk Cheese'!G27</f>
        <v>British cow's milk cheese in the style of a Gorgonzola Piccante.soft, creamy blue cheese with strong blue veining which delivers a smooth, satisfying piquancy to the palate.</v>
      </c>
    </row>
    <row r="7" spans="4:7">
      <c r="D7" t="s">
        <v>2049</v>
      </c>
      <c r="G7" t="str">
        <f>'[17]Cows Milk Cheese'!G28</f>
        <v>matured for a minimum of 10 weeks  scooped two golds at the Global Cheese Awards and in 2017 it won a Super Gold and was judged to be the 11th best cheese in the world at the World Cheese Awards in London</v>
      </c>
    </row>
    <row r="8" spans="4:7">
      <c r="D8" t="s">
        <v>2065</v>
      </c>
      <c r="G8" t="str">
        <f>'[17]Cows Milk Cheese'!G32</f>
        <v>Creamy in colour with distinctive blue veins running throughout. Soft moist open texture complimented by a smooth nutty flavour with a slight tang</v>
      </c>
    </row>
    <row r="9" spans="4:7">
      <c r="D9" t="s">
        <v>1991</v>
      </c>
      <c r="G9" t="str">
        <f>'[17]Cows Milk Cheese'!G41</f>
        <v>A delicately flavoured creamy blue cheese, Handcrafted at The Wensleydale Creamery. Award-winning Wensleydale Blue has a mellow, yet full flavour,</v>
      </c>
    </row>
    <row r="10" spans="4:7">
      <c r="G10" t="str">
        <f>'[17]Cows Milk Cheese'!G45</f>
        <v>his little blue cheese is creamy in texture, with a sweet tang from the blue veins. The paste softens as it matures, but the flavour remains mellow and rich.</v>
      </c>
    </row>
    <row r="11" spans="4:7">
      <c r="D11" t="s">
        <v>2065</v>
      </c>
      <c r="G11" t="str">
        <f>'[17]Cows Milk Cheese'!G46</f>
        <v xml:space="preserve"> Stilton from Colston Bassett should be a rich cream colour with blue veining spread throughout.The texture of the cheese is smooth and creamy with a mellow flavour and no sharp acidic taste from the blue.The cheese is best eaten at around 12 weeks</v>
      </c>
    </row>
    <row r="12" spans="4:7">
      <c r="G12" t="str">
        <f>'[17]Cows Milk Cheese'!G54</f>
        <v>blue cheese that has a wonderful balance between the rich creaminess of the milk and peppery bite from the P.Roquefortii mould. It matures from a slightly chalky centre to a creamy sometime runny texture.</v>
      </c>
    </row>
    <row r="13" spans="4:7">
      <c r="D13" t="s">
        <v>2192</v>
      </c>
      <c r="G13" t="str">
        <f>'[17]Cows Milk Cheese'!G68</f>
        <v>The cheese, which is made in Tain, has a delightfully rustic appearance and a bold, strong, steely flavour, due to the rich milk taken from a herd of Holstein Fresian cows</v>
      </c>
    </row>
    <row r="14" spans="4:7">
      <c r="D14" t="s">
        <v>2007</v>
      </c>
      <c r="G14" t="str">
        <f>'[17]Cows Milk Cheese'!G70</f>
        <v>rich, creamy blue cheese  milder version of Stilton, with a spicy taste but many blue veins,a rich, creamy texture and a luscious, mellow yet aromatic taste/aroma</v>
      </c>
    </row>
    <row r="15" spans="4:7">
      <c r="G15" t="str">
        <f>'[17]Cows Milk Cheese'!G71</f>
        <v>Handcrafted, the cheese is matured over a period of 8 weeks during which the cheese is turned one at a time to ensure uniform blue veining and creaminess.  Upon ripening, the cheese is buttery, sweet and mild in flavour.</v>
      </c>
    </row>
    <row r="16" spans="4:7">
      <c r="G16" t="str">
        <f>'[17]Cows Milk Cheese'!G72</f>
        <v>a soft, luxuriously creamy blue-veined cheese, delivering a mellow blue flavour with a hint of pepper to finish,</v>
      </c>
    </row>
    <row r="17" spans="1:7">
      <c r="D17" t="s">
        <v>2007</v>
      </c>
      <c r="G17" t="str">
        <f>'[17]Sheep Milk Cheese'!G15</f>
        <v>Roquefort is rich, creamy and sharp, tangy, salty in flavour. It is aged for 5 months</v>
      </c>
    </row>
    <row r="18" spans="1:7">
      <c r="D18" t="s">
        <v>2011</v>
      </c>
      <c r="G18" t="str">
        <f>'[17]Sheep Milk Cheese'!G16</f>
        <v>Roquefort Papillon is easily recognized by its white paste, heavily marbled with pockets of blue-green mould. It has a pungent and distinctive odour that is also present in the moist, powerful flavour</v>
      </c>
    </row>
    <row r="19" spans="1:7">
      <c r="D19" t="s">
        <v>1991</v>
      </c>
      <c r="G19" t="str">
        <f>'[17]Cows Milk Cheese'!G86</f>
        <v>This cheese comes from the Auvergne region of France. It is sometimes referred to as the 'connoisseur's blue cheese' because it is not an aggressive-tasting blue cheese</v>
      </c>
    </row>
    <row r="20" spans="1:7">
      <c r="D20" t="s">
        <v>1991</v>
      </c>
      <c r="G20" t="str">
        <f>'[17]Cows Milk Cheese'!G87</f>
        <v xml:space="preserve">cow’s milk version of Roquefort, creamy ivory colour, dotted with blue-green mould due to the Penicillium roqueforti which gives the cheese its typical bluish-green veins. It is aged for minimum 4 weeks, </v>
      </c>
    </row>
    <row r="21" spans="1:7">
      <c r="G21" t="str">
        <f>'[17]Cows Milk Cheese'!G97</f>
        <v>Oxford Blue cheese is a full-fat semi-soft Stilton-type blue cheese with a creamy texture and sharp clean flavour. It has won gold medals at the British cheese awards in 2001 and 2003.</v>
      </c>
    </row>
    <row r="22" spans="1:7">
      <c r="A22" t="s">
        <v>2133</v>
      </c>
      <c r="B22" t="s">
        <v>2134</v>
      </c>
      <c r="C22" t="s">
        <v>2453</v>
      </c>
      <c r="D22" t="s">
        <v>2135</v>
      </c>
      <c r="E22" t="s">
        <v>1264</v>
      </c>
      <c r="F22" t="s">
        <v>1263</v>
      </c>
      <c r="G22" t="s">
        <v>2467</v>
      </c>
    </row>
    <row r="23" spans="1:7">
      <c r="A23" t="s">
        <v>2468</v>
      </c>
      <c r="B23" t="s">
        <v>2469</v>
      </c>
      <c r="C23" t="s">
        <v>2470</v>
      </c>
      <c r="D23" t="s">
        <v>1984</v>
      </c>
      <c r="E23" t="s">
        <v>1264</v>
      </c>
      <c r="F23" t="s">
        <v>1263</v>
      </c>
      <c r="G23" t="s">
        <v>2471</v>
      </c>
    </row>
    <row r="24" spans="1:7">
      <c r="D24" t="s">
        <v>2049</v>
      </c>
      <c r="G24" t="str">
        <f>'[17]Sheep Milk Cheese'!G5</f>
        <v>Mrs Bell's Blue is as creamy as her sister cheese, our Yorkshire Blue, but whiter in appearance. Once we’ve handmade and salted each batch, they’re matured for a minimum of 10 weeks.</v>
      </c>
    </row>
    <row r="26" spans="1:7">
      <c r="G26" t="str">
        <f>'[17]Cows Milk Cheese'!G104</f>
        <v xml:space="preserve"> Creamy in texture and subtly flavoured with blue mould, which laces its way through the cheese. Taste reminiscent of old Leicestershire blue cheese.</v>
      </c>
    </row>
    <row r="27" spans="1:7">
      <c r="G27" t="str">
        <f>'[17]Cows Milk Cheese'!G105</f>
        <v>This deliciously golden and veiny cheese has become one of the most famous and highly regarded cheeses in Wales over recent years. It is delicately salty and creamy with a lingering blue aftertaste.</v>
      </c>
    </row>
    <row r="28" spans="1:7">
      <c r="G28" t="s">
        <v>2473</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2BEC6-EF31-481D-85A7-C8E0D5D39B2E}">
  <sheetPr>
    <tabColor rgb="FFC00000"/>
  </sheetPr>
  <dimension ref="A1:G110"/>
  <sheetViews>
    <sheetView topLeftCell="A97" workbookViewId="0">
      <selection activeCell="G110" sqref="G110"/>
    </sheetView>
  </sheetViews>
  <sheetFormatPr defaultRowHeight="14.45"/>
  <cols>
    <col min="1" max="1" width="17.1484375" customWidth="1"/>
    <col min="2" max="2" width="35" customWidth="1"/>
    <col min="3" max="3" width="20.84765625" customWidth="1"/>
    <col min="4" max="4" width="12.1484375" customWidth="1"/>
    <col min="5" max="5" width="19.1484375" customWidth="1"/>
    <col min="6" max="6" width="14.25" customWidth="1"/>
    <col min="7" max="7" width="148" customWidth="1"/>
    <col min="8" max="8" width="18.75" customWidth="1"/>
  </cols>
  <sheetData>
    <row r="1" spans="1:7">
      <c r="A1" t="s">
        <v>1938</v>
      </c>
      <c r="B1" t="s">
        <v>1939</v>
      </c>
      <c r="C1" t="s">
        <v>1940</v>
      </c>
      <c r="D1" t="s">
        <v>1941</v>
      </c>
      <c r="E1" t="s">
        <v>1942</v>
      </c>
      <c r="F1" t="s">
        <v>1943</v>
      </c>
      <c r="G1" t="s">
        <v>1944</v>
      </c>
    </row>
    <row r="2" spans="1:7">
      <c r="A2" t="s">
        <v>1945</v>
      </c>
      <c r="B2" t="s">
        <v>1946</v>
      </c>
      <c r="C2" t="s">
        <v>1947</v>
      </c>
      <c r="D2" t="s">
        <v>1948</v>
      </c>
      <c r="E2" t="s">
        <v>1264</v>
      </c>
      <c r="F2" t="s">
        <v>1263</v>
      </c>
      <c r="G2" t="s">
        <v>1949</v>
      </c>
    </row>
    <row r="3" spans="1:7">
      <c r="A3" t="s">
        <v>1950</v>
      </c>
      <c r="B3" t="s">
        <v>1951</v>
      </c>
      <c r="C3" t="s">
        <v>1947</v>
      </c>
      <c r="D3" t="s">
        <v>1952</v>
      </c>
      <c r="E3" t="s">
        <v>1264</v>
      </c>
      <c r="F3" t="s">
        <v>1263</v>
      </c>
      <c r="G3" t="s">
        <v>1953</v>
      </c>
    </row>
    <row r="4" spans="1:7">
      <c r="A4" t="s">
        <v>1954</v>
      </c>
      <c r="B4" t="s">
        <v>1955</v>
      </c>
      <c r="C4" t="s">
        <v>1956</v>
      </c>
      <c r="D4" t="s">
        <v>1957</v>
      </c>
      <c r="E4" t="s">
        <v>1264</v>
      </c>
      <c r="F4" t="s">
        <v>1263</v>
      </c>
      <c r="G4" t="s">
        <v>1958</v>
      </c>
    </row>
    <row r="5" spans="1:7">
      <c r="A5" t="s">
        <v>1959</v>
      </c>
      <c r="B5" t="s">
        <v>1960</v>
      </c>
      <c r="C5" t="s">
        <v>1961</v>
      </c>
      <c r="D5" t="s">
        <v>1962</v>
      </c>
      <c r="E5" t="s">
        <v>1264</v>
      </c>
      <c r="F5" t="s">
        <v>1263</v>
      </c>
      <c r="G5" t="s">
        <v>1963</v>
      </c>
    </row>
    <row r="6" spans="1:7">
      <c r="A6" t="s">
        <v>1964</v>
      </c>
      <c r="B6" t="s">
        <v>1965</v>
      </c>
      <c r="C6" t="s">
        <v>1966</v>
      </c>
      <c r="D6" t="s">
        <v>1967</v>
      </c>
      <c r="E6" t="s">
        <v>1263</v>
      </c>
      <c r="F6" t="s">
        <v>1263</v>
      </c>
      <c r="G6" t="s">
        <v>1968</v>
      </c>
    </row>
    <row r="7" spans="1:7">
      <c r="A7" t="s">
        <v>1969</v>
      </c>
      <c r="B7" t="s">
        <v>1970</v>
      </c>
      <c r="C7" t="s">
        <v>1966</v>
      </c>
      <c r="D7" t="s">
        <v>1971</v>
      </c>
      <c r="E7" t="s">
        <v>1263</v>
      </c>
      <c r="F7" t="s">
        <v>1263</v>
      </c>
      <c r="G7" t="s">
        <v>1972</v>
      </c>
    </row>
    <row r="8" spans="1:7">
      <c r="A8" t="s">
        <v>1973</v>
      </c>
      <c r="B8" t="s">
        <v>1974</v>
      </c>
      <c r="C8" t="s">
        <v>1961</v>
      </c>
      <c r="D8" t="s">
        <v>1975</v>
      </c>
      <c r="E8" t="s">
        <v>1264</v>
      </c>
      <c r="F8" t="s">
        <v>1263</v>
      </c>
      <c r="G8" t="s">
        <v>1976</v>
      </c>
    </row>
    <row r="9" spans="1:7">
      <c r="A9" t="s">
        <v>1977</v>
      </c>
      <c r="B9" t="s">
        <v>1978</v>
      </c>
      <c r="C9" t="s">
        <v>1961</v>
      </c>
      <c r="D9" t="s">
        <v>1979</v>
      </c>
      <c r="E9" t="s">
        <v>1264</v>
      </c>
      <c r="F9" t="s">
        <v>1263</v>
      </c>
      <c r="G9" t="s">
        <v>1980</v>
      </c>
    </row>
    <row r="10" spans="1:7">
      <c r="A10" t="s">
        <v>1981</v>
      </c>
      <c r="B10" t="s">
        <v>1982</v>
      </c>
      <c r="C10" t="s">
        <v>1983</v>
      </c>
      <c r="D10" t="s">
        <v>1984</v>
      </c>
      <c r="E10" t="s">
        <v>1263</v>
      </c>
      <c r="F10" t="s">
        <v>1263</v>
      </c>
      <c r="G10" t="s">
        <v>1985</v>
      </c>
    </row>
    <row r="11" spans="1:7">
      <c r="A11" t="s">
        <v>1986</v>
      </c>
      <c r="B11" t="s">
        <v>1987</v>
      </c>
      <c r="C11" t="s">
        <v>1983</v>
      </c>
      <c r="D11" t="s">
        <v>1984</v>
      </c>
      <c r="E11" t="s">
        <v>1264</v>
      </c>
      <c r="F11" t="s">
        <v>1264</v>
      </c>
      <c r="G11" t="s">
        <v>1988</v>
      </c>
    </row>
    <row r="12" spans="1:7">
      <c r="A12" t="s">
        <v>1989</v>
      </c>
      <c r="B12" t="s">
        <v>1990</v>
      </c>
      <c r="C12" t="s">
        <v>1961</v>
      </c>
      <c r="D12" t="s">
        <v>1991</v>
      </c>
      <c r="E12" t="s">
        <v>1263</v>
      </c>
      <c r="F12" t="s">
        <v>1264</v>
      </c>
      <c r="G12" t="s">
        <v>1992</v>
      </c>
    </row>
    <row r="13" spans="1:7">
      <c r="A13" t="s">
        <v>1993</v>
      </c>
      <c r="B13" t="s">
        <v>1994</v>
      </c>
      <c r="C13" t="s">
        <v>1961</v>
      </c>
      <c r="D13" t="s">
        <v>1995</v>
      </c>
      <c r="E13" t="s">
        <v>1264</v>
      </c>
      <c r="F13" t="s">
        <v>1263</v>
      </c>
      <c r="G13" t="s">
        <v>1996</v>
      </c>
    </row>
    <row r="14" spans="1:7">
      <c r="A14" t="s">
        <v>1997</v>
      </c>
      <c r="B14" t="s">
        <v>1998</v>
      </c>
      <c r="C14" t="s">
        <v>1961</v>
      </c>
      <c r="D14" t="s">
        <v>1999</v>
      </c>
      <c r="E14" t="s">
        <v>1264</v>
      </c>
      <c r="F14" t="s">
        <v>1263</v>
      </c>
      <c r="G14" t="s">
        <v>2000</v>
      </c>
    </row>
    <row r="15" spans="1:7">
      <c r="A15" t="s">
        <v>2001</v>
      </c>
      <c r="B15" t="s">
        <v>2002</v>
      </c>
      <c r="C15" t="s">
        <v>1961</v>
      </c>
      <c r="D15" t="s">
        <v>1995</v>
      </c>
      <c r="E15" t="s">
        <v>1264</v>
      </c>
      <c r="F15" t="s">
        <v>1263</v>
      </c>
      <c r="G15" t="s">
        <v>2003</v>
      </c>
    </row>
    <row r="16" spans="1:7">
      <c r="A16" t="s">
        <v>2004</v>
      </c>
      <c r="B16" t="s">
        <v>2005</v>
      </c>
      <c r="C16" t="s">
        <v>2006</v>
      </c>
      <c r="D16" t="s">
        <v>2007</v>
      </c>
      <c r="E16" t="s">
        <v>1264</v>
      </c>
      <c r="F16" t="s">
        <v>1263</v>
      </c>
      <c r="G16" t="s">
        <v>2008</v>
      </c>
    </row>
    <row r="17" spans="1:7">
      <c r="A17" t="s">
        <v>2009</v>
      </c>
      <c r="B17" t="s">
        <v>2010</v>
      </c>
      <c r="C17" t="s">
        <v>1961</v>
      </c>
      <c r="D17" t="s">
        <v>2011</v>
      </c>
      <c r="E17" t="s">
        <v>1264</v>
      </c>
      <c r="F17" t="s">
        <v>1263</v>
      </c>
      <c r="G17" t="s">
        <v>2012</v>
      </c>
    </row>
    <row r="18" spans="1:7">
      <c r="A18" t="s">
        <v>2013</v>
      </c>
      <c r="B18" t="s">
        <v>2014</v>
      </c>
      <c r="C18" t="s">
        <v>1961</v>
      </c>
      <c r="D18" t="s">
        <v>1995</v>
      </c>
      <c r="E18" t="s">
        <v>1264</v>
      </c>
      <c r="F18" t="s">
        <v>1263</v>
      </c>
      <c r="G18" t="s">
        <v>2015</v>
      </c>
    </row>
    <row r="19" spans="1:7">
      <c r="A19" t="s">
        <v>2016</v>
      </c>
      <c r="B19" t="s">
        <v>2017</v>
      </c>
      <c r="C19" t="s">
        <v>1961</v>
      </c>
      <c r="D19" t="s">
        <v>2018</v>
      </c>
      <c r="E19" t="s">
        <v>1264</v>
      </c>
      <c r="F19" t="s">
        <v>1263</v>
      </c>
      <c r="G19" t="s">
        <v>2019</v>
      </c>
    </row>
    <row r="20" spans="1:7">
      <c r="A20" t="s">
        <v>2020</v>
      </c>
      <c r="B20" t="s">
        <v>2021</v>
      </c>
      <c r="C20" t="s">
        <v>1961</v>
      </c>
      <c r="D20" t="s">
        <v>2022</v>
      </c>
      <c r="E20" t="s">
        <v>1264</v>
      </c>
      <c r="F20" t="s">
        <v>1263</v>
      </c>
      <c r="G20" t="s">
        <v>2023</v>
      </c>
    </row>
    <row r="21" spans="1:7">
      <c r="A21" t="s">
        <v>2024</v>
      </c>
      <c r="B21" t="s">
        <v>2025</v>
      </c>
      <c r="C21" t="s">
        <v>2026</v>
      </c>
      <c r="D21" t="s">
        <v>1991</v>
      </c>
      <c r="E21" t="s">
        <v>1264</v>
      </c>
      <c r="F21" t="s">
        <v>1263</v>
      </c>
      <c r="G21" t="s">
        <v>2027</v>
      </c>
    </row>
    <row r="22" spans="1:7">
      <c r="A22" t="s">
        <v>2028</v>
      </c>
      <c r="B22" t="s">
        <v>2029</v>
      </c>
      <c r="C22" t="s">
        <v>2026</v>
      </c>
      <c r="D22" t="s">
        <v>2030</v>
      </c>
      <c r="E22" t="s">
        <v>1264</v>
      </c>
      <c r="F22" t="s">
        <v>1263</v>
      </c>
      <c r="G22" t="s">
        <v>2031</v>
      </c>
    </row>
    <row r="23" spans="1:7">
      <c r="A23" t="s">
        <v>2032</v>
      </c>
      <c r="B23" t="s">
        <v>2033</v>
      </c>
      <c r="C23" t="s">
        <v>2026</v>
      </c>
      <c r="D23" t="s">
        <v>1991</v>
      </c>
      <c r="E23" t="s">
        <v>1264</v>
      </c>
      <c r="F23" t="s">
        <v>1263</v>
      </c>
      <c r="G23" t="s">
        <v>2034</v>
      </c>
    </row>
    <row r="24" spans="1:7">
      <c r="A24" t="s">
        <v>2035</v>
      </c>
      <c r="B24" t="s">
        <v>2036</v>
      </c>
      <c r="C24" t="s">
        <v>2026</v>
      </c>
      <c r="D24" t="s">
        <v>1991</v>
      </c>
      <c r="E24" t="s">
        <v>1264</v>
      </c>
      <c r="F24" t="s">
        <v>1263</v>
      </c>
      <c r="G24" t="s">
        <v>2037</v>
      </c>
    </row>
    <row r="25" spans="1:7">
      <c r="A25" t="s">
        <v>2038</v>
      </c>
      <c r="B25" t="s">
        <v>2039</v>
      </c>
      <c r="C25" t="s">
        <v>2026</v>
      </c>
      <c r="D25" t="s">
        <v>1991</v>
      </c>
      <c r="E25" t="s">
        <v>2040</v>
      </c>
      <c r="F25" t="s">
        <v>1263</v>
      </c>
      <c r="G25" t="s">
        <v>2041</v>
      </c>
    </row>
    <row r="26" spans="1:7">
      <c r="A26" t="s">
        <v>2042</v>
      </c>
      <c r="B26" t="s">
        <v>2043</v>
      </c>
      <c r="C26" t="s">
        <v>2044</v>
      </c>
      <c r="D26" t="s">
        <v>2045</v>
      </c>
      <c r="E26" t="s">
        <v>2040</v>
      </c>
      <c r="F26" t="s">
        <v>1263</v>
      </c>
      <c r="G26" t="s">
        <v>2046</v>
      </c>
    </row>
    <row r="27" spans="1:7">
      <c r="A27" t="s">
        <v>2047</v>
      </c>
      <c r="B27" t="s">
        <v>2048</v>
      </c>
      <c r="C27" t="s">
        <v>2044</v>
      </c>
      <c r="D27" t="s">
        <v>2049</v>
      </c>
      <c r="E27" t="s">
        <v>1264</v>
      </c>
      <c r="F27" t="s">
        <v>1263</v>
      </c>
      <c r="G27" t="s">
        <v>2050</v>
      </c>
    </row>
    <row r="28" spans="1:7">
      <c r="A28" t="s">
        <v>2051</v>
      </c>
      <c r="B28" t="s">
        <v>2052</v>
      </c>
      <c r="C28" t="s">
        <v>2044</v>
      </c>
      <c r="D28" t="s">
        <v>2049</v>
      </c>
      <c r="E28" t="s">
        <v>1264</v>
      </c>
      <c r="F28" t="s">
        <v>1263</v>
      </c>
      <c r="G28" t="s">
        <v>2053</v>
      </c>
    </row>
    <row r="29" spans="1:7">
      <c r="A29" t="s">
        <v>2054</v>
      </c>
      <c r="B29" t="s">
        <v>2055</v>
      </c>
      <c r="C29" t="s">
        <v>2044</v>
      </c>
      <c r="D29" t="s">
        <v>1975</v>
      </c>
      <c r="E29" t="s">
        <v>1264</v>
      </c>
      <c r="F29" t="s">
        <v>1263</v>
      </c>
      <c r="G29" t="s">
        <v>2056</v>
      </c>
    </row>
    <row r="30" spans="1:7">
      <c r="A30" t="s">
        <v>2057</v>
      </c>
      <c r="B30" t="s">
        <v>2058</v>
      </c>
      <c r="C30" t="s">
        <v>2044</v>
      </c>
      <c r="D30" t="s">
        <v>1971</v>
      </c>
      <c r="E30" t="s">
        <v>1264</v>
      </c>
      <c r="F30" t="s">
        <v>1263</v>
      </c>
      <c r="G30" t="s">
        <v>2059</v>
      </c>
    </row>
    <row r="31" spans="1:7">
      <c r="A31" t="s">
        <v>2060</v>
      </c>
      <c r="B31" t="s">
        <v>2061</v>
      </c>
      <c r="C31" t="s">
        <v>2044</v>
      </c>
      <c r="D31" t="s">
        <v>1971</v>
      </c>
      <c r="E31" t="s">
        <v>2040</v>
      </c>
      <c r="F31" t="s">
        <v>1263</v>
      </c>
      <c r="G31" t="s">
        <v>2062</v>
      </c>
    </row>
    <row r="32" spans="1:7">
      <c r="A32" t="s">
        <v>2063</v>
      </c>
      <c r="B32" t="s">
        <v>2064</v>
      </c>
      <c r="C32" t="s">
        <v>2044</v>
      </c>
      <c r="D32" t="s">
        <v>2065</v>
      </c>
      <c r="E32" t="s">
        <v>1264</v>
      </c>
      <c r="F32" t="s">
        <v>1263</v>
      </c>
      <c r="G32" t="s">
        <v>2066</v>
      </c>
    </row>
    <row r="33" spans="1:7">
      <c r="A33" t="s">
        <v>2067</v>
      </c>
      <c r="B33" t="s">
        <v>2068</v>
      </c>
      <c r="C33" t="s">
        <v>2044</v>
      </c>
      <c r="D33" t="s">
        <v>2069</v>
      </c>
      <c r="E33" t="s">
        <v>1264</v>
      </c>
      <c r="F33" t="s">
        <v>1263</v>
      </c>
      <c r="G33" t="s">
        <v>2070</v>
      </c>
    </row>
    <row r="34" spans="1:7">
      <c r="A34" t="s">
        <v>2071</v>
      </c>
      <c r="B34" t="s">
        <v>2072</v>
      </c>
      <c r="C34" t="s">
        <v>2044</v>
      </c>
      <c r="D34" t="s">
        <v>2069</v>
      </c>
      <c r="E34" t="s">
        <v>1264</v>
      </c>
      <c r="F34" t="s">
        <v>1263</v>
      </c>
      <c r="G34" t="s">
        <v>2073</v>
      </c>
    </row>
    <row r="35" spans="1:7">
      <c r="A35" t="s">
        <v>2074</v>
      </c>
      <c r="B35" t="s">
        <v>2075</v>
      </c>
      <c r="C35" t="s">
        <v>2044</v>
      </c>
      <c r="D35" t="s">
        <v>2069</v>
      </c>
      <c r="E35" t="s">
        <v>1264</v>
      </c>
      <c r="F35" t="s">
        <v>1263</v>
      </c>
      <c r="G35" t="s">
        <v>2076</v>
      </c>
    </row>
    <row r="36" spans="1:7">
      <c r="A36" t="s">
        <v>2077</v>
      </c>
      <c r="B36" t="s">
        <v>2078</v>
      </c>
      <c r="C36" t="s">
        <v>2044</v>
      </c>
      <c r="D36" t="s">
        <v>1991</v>
      </c>
      <c r="E36" t="s">
        <v>2040</v>
      </c>
      <c r="F36" t="s">
        <v>1263</v>
      </c>
      <c r="G36" t="s">
        <v>2079</v>
      </c>
    </row>
    <row r="37" spans="1:7">
      <c r="A37" t="s">
        <v>2080</v>
      </c>
      <c r="B37" t="s">
        <v>2081</v>
      </c>
      <c r="C37" t="s">
        <v>2044</v>
      </c>
      <c r="D37" t="s">
        <v>1991</v>
      </c>
      <c r="E37" t="s">
        <v>1264</v>
      </c>
      <c r="F37" t="s">
        <v>1263</v>
      </c>
      <c r="G37" t="s">
        <v>2082</v>
      </c>
    </row>
    <row r="38" spans="1:7">
      <c r="A38" t="s">
        <v>2083</v>
      </c>
      <c r="B38" t="s">
        <v>2084</v>
      </c>
      <c r="C38" t="s">
        <v>2044</v>
      </c>
      <c r="D38" t="s">
        <v>2065</v>
      </c>
      <c r="E38" t="s">
        <v>2040</v>
      </c>
      <c r="F38" t="s">
        <v>1263</v>
      </c>
      <c r="G38" t="s">
        <v>2085</v>
      </c>
    </row>
    <row r="39" spans="1:7">
      <c r="A39" t="s">
        <v>2086</v>
      </c>
      <c r="B39" t="s">
        <v>2087</v>
      </c>
      <c r="C39" t="s">
        <v>2044</v>
      </c>
      <c r="D39" t="s">
        <v>2088</v>
      </c>
      <c r="E39" t="s">
        <v>1264</v>
      </c>
      <c r="F39" t="s">
        <v>1263</v>
      </c>
      <c r="G39" t="s">
        <v>2089</v>
      </c>
    </row>
    <row r="40" spans="1:7">
      <c r="A40" t="s">
        <v>2090</v>
      </c>
      <c r="B40" t="s">
        <v>2091</v>
      </c>
      <c r="C40" t="s">
        <v>2044</v>
      </c>
      <c r="D40" t="s">
        <v>1971</v>
      </c>
      <c r="E40" t="s">
        <v>1264</v>
      </c>
      <c r="F40" t="s">
        <v>1263</v>
      </c>
      <c r="G40" t="s">
        <v>2092</v>
      </c>
    </row>
    <row r="41" spans="1:7">
      <c r="A41" t="s">
        <v>2093</v>
      </c>
      <c r="B41" t="s">
        <v>2094</v>
      </c>
      <c r="C41" t="s">
        <v>2044</v>
      </c>
      <c r="D41" t="s">
        <v>1991</v>
      </c>
      <c r="E41" t="s">
        <v>1264</v>
      </c>
      <c r="F41" t="s">
        <v>1263</v>
      </c>
      <c r="G41" t="s">
        <v>2095</v>
      </c>
    </row>
    <row r="42" spans="1:7">
      <c r="A42" t="s">
        <v>2096</v>
      </c>
      <c r="B42" t="s">
        <v>2097</v>
      </c>
      <c r="C42" t="s">
        <v>2044</v>
      </c>
      <c r="D42" t="s">
        <v>1991</v>
      </c>
      <c r="E42" t="s">
        <v>1264</v>
      </c>
      <c r="F42" t="s">
        <v>1263</v>
      </c>
      <c r="G42" t="s">
        <v>2098</v>
      </c>
    </row>
    <row r="43" spans="1:7">
      <c r="A43" t="s">
        <v>2099</v>
      </c>
      <c r="B43" t="s">
        <v>2100</v>
      </c>
      <c r="C43" t="s">
        <v>2044</v>
      </c>
      <c r="D43" t="s">
        <v>1971</v>
      </c>
      <c r="E43" t="s">
        <v>1264</v>
      </c>
      <c r="F43" t="s">
        <v>1263</v>
      </c>
      <c r="G43" t="s">
        <v>2101</v>
      </c>
    </row>
    <row r="44" spans="1:7">
      <c r="A44" t="s">
        <v>2102</v>
      </c>
      <c r="B44" t="s">
        <v>2103</v>
      </c>
      <c r="C44" t="s">
        <v>2044</v>
      </c>
      <c r="D44" t="s">
        <v>2104</v>
      </c>
      <c r="E44" t="s">
        <v>1264</v>
      </c>
      <c r="F44" t="s">
        <v>1263</v>
      </c>
      <c r="G44" t="s">
        <v>2105</v>
      </c>
    </row>
    <row r="45" spans="1:7">
      <c r="A45" t="s">
        <v>2106</v>
      </c>
      <c r="B45" t="s">
        <v>2107</v>
      </c>
      <c r="C45" t="s">
        <v>2108</v>
      </c>
      <c r="D45" t="s">
        <v>2109</v>
      </c>
      <c r="E45" t="s">
        <v>1264</v>
      </c>
      <c r="F45" t="s">
        <v>1263</v>
      </c>
      <c r="G45" t="s">
        <v>2110</v>
      </c>
    </row>
    <row r="46" spans="1:7">
      <c r="A46" t="s">
        <v>2111</v>
      </c>
      <c r="B46" t="s">
        <v>2112</v>
      </c>
      <c r="C46" t="s">
        <v>2113</v>
      </c>
      <c r="D46" t="s">
        <v>2114</v>
      </c>
      <c r="E46" t="s">
        <v>1264</v>
      </c>
      <c r="F46" t="s">
        <v>1263</v>
      </c>
      <c r="G46" t="s">
        <v>2115</v>
      </c>
    </row>
    <row r="47" spans="1:7">
      <c r="A47" t="s">
        <v>2116</v>
      </c>
      <c r="B47" t="s">
        <v>2117</v>
      </c>
      <c r="C47" t="s">
        <v>2118</v>
      </c>
      <c r="D47" t="s">
        <v>2119</v>
      </c>
      <c r="E47" t="s">
        <v>1264</v>
      </c>
      <c r="F47" t="s">
        <v>1264</v>
      </c>
      <c r="G47" t="s">
        <v>2120</v>
      </c>
    </row>
    <row r="48" spans="1:7">
      <c r="A48" t="s">
        <v>2121</v>
      </c>
      <c r="B48" t="s">
        <v>2122</v>
      </c>
      <c r="C48" t="s">
        <v>2118</v>
      </c>
      <c r="D48" t="s">
        <v>1975</v>
      </c>
      <c r="E48" t="s">
        <v>1264</v>
      </c>
      <c r="F48" t="s">
        <v>1264</v>
      </c>
      <c r="G48" t="s">
        <v>2120</v>
      </c>
    </row>
    <row r="49" spans="1:7">
      <c r="A49" t="s">
        <v>2123</v>
      </c>
      <c r="B49" t="s">
        <v>2124</v>
      </c>
      <c r="C49" t="s">
        <v>2118</v>
      </c>
      <c r="D49" t="s">
        <v>1975</v>
      </c>
      <c r="E49" t="s">
        <v>1264</v>
      </c>
      <c r="F49" t="s">
        <v>1263</v>
      </c>
      <c r="G49" t="s">
        <v>2125</v>
      </c>
    </row>
    <row r="50" spans="1:7">
      <c r="A50" t="s">
        <v>2126</v>
      </c>
      <c r="B50" t="s">
        <v>2127</v>
      </c>
      <c r="C50" t="s">
        <v>2128</v>
      </c>
      <c r="D50" t="s">
        <v>1984</v>
      </c>
      <c r="E50" t="s">
        <v>1264</v>
      </c>
      <c r="F50" t="s">
        <v>1263</v>
      </c>
      <c r="G50" t="s">
        <v>2129</v>
      </c>
    </row>
    <row r="51" spans="1:7">
      <c r="A51" t="s">
        <v>2130</v>
      </c>
      <c r="B51" t="s">
        <v>2131</v>
      </c>
      <c r="C51" t="s">
        <v>2118</v>
      </c>
      <c r="D51" t="s">
        <v>1948</v>
      </c>
      <c r="E51" t="s">
        <v>1264</v>
      </c>
      <c r="F51" t="s">
        <v>1263</v>
      </c>
      <c r="G51" t="s">
        <v>2132</v>
      </c>
    </row>
    <row r="52" spans="1:7">
      <c r="A52" t="s">
        <v>2133</v>
      </c>
      <c r="B52" t="s">
        <v>2134</v>
      </c>
      <c r="C52" t="s">
        <v>2118</v>
      </c>
      <c r="D52" t="s">
        <v>2135</v>
      </c>
      <c r="E52" t="s">
        <v>1264</v>
      </c>
      <c r="F52" t="s">
        <v>1263</v>
      </c>
      <c r="G52" t="s">
        <v>2136</v>
      </c>
    </row>
    <row r="53" spans="1:7">
      <c r="A53" t="s">
        <v>2137</v>
      </c>
      <c r="B53" t="s">
        <v>2138</v>
      </c>
      <c r="C53" t="s">
        <v>2139</v>
      </c>
      <c r="D53" t="s">
        <v>2109</v>
      </c>
      <c r="E53" t="s">
        <v>1263</v>
      </c>
      <c r="F53" t="s">
        <v>1263</v>
      </c>
      <c r="G53" t="s">
        <v>2140</v>
      </c>
    </row>
    <row r="54" spans="1:7">
      <c r="A54" t="s">
        <v>2141</v>
      </c>
      <c r="B54" t="s">
        <v>2142</v>
      </c>
      <c r="C54" t="s">
        <v>2143</v>
      </c>
      <c r="D54" t="s">
        <v>2144</v>
      </c>
      <c r="E54" t="s">
        <v>1263</v>
      </c>
      <c r="F54" t="s">
        <v>1263</v>
      </c>
      <c r="G54" t="s">
        <v>2145</v>
      </c>
    </row>
    <row r="55" spans="1:7">
      <c r="A55" t="s">
        <v>2146</v>
      </c>
      <c r="B55" t="s">
        <v>2147</v>
      </c>
      <c r="C55" t="s">
        <v>2143</v>
      </c>
      <c r="D55" t="s">
        <v>2007</v>
      </c>
      <c r="E55" t="s">
        <v>1263</v>
      </c>
      <c r="F55" t="s">
        <v>1264</v>
      </c>
      <c r="G55" t="s">
        <v>2148</v>
      </c>
    </row>
    <row r="56" spans="1:7">
      <c r="A56" t="s">
        <v>2149</v>
      </c>
      <c r="B56" t="s">
        <v>2150</v>
      </c>
      <c r="C56" t="s">
        <v>2026</v>
      </c>
      <c r="D56" t="s">
        <v>2011</v>
      </c>
      <c r="E56" t="s">
        <v>1263</v>
      </c>
      <c r="F56" t="s">
        <v>1264</v>
      </c>
      <c r="G56" t="s">
        <v>2151</v>
      </c>
    </row>
    <row r="57" spans="1:7">
      <c r="A57" t="s">
        <v>2152</v>
      </c>
      <c r="B57" t="s">
        <v>2153</v>
      </c>
      <c r="C57" t="s">
        <v>2143</v>
      </c>
      <c r="D57" t="s">
        <v>2065</v>
      </c>
      <c r="E57" t="s">
        <v>1263</v>
      </c>
      <c r="F57" t="s">
        <v>1263</v>
      </c>
      <c r="G57" t="s">
        <v>2154</v>
      </c>
    </row>
    <row r="58" spans="1:7">
      <c r="A58" t="s">
        <v>2155</v>
      </c>
      <c r="B58" t="s">
        <v>2156</v>
      </c>
      <c r="C58" t="s">
        <v>2143</v>
      </c>
      <c r="D58" t="s">
        <v>2065</v>
      </c>
      <c r="E58" t="s">
        <v>1263</v>
      </c>
      <c r="F58" t="s">
        <v>1263</v>
      </c>
      <c r="G58" t="s">
        <v>2157</v>
      </c>
    </row>
    <row r="59" spans="1:7">
      <c r="A59" t="s">
        <v>2158</v>
      </c>
      <c r="B59" t="s">
        <v>2159</v>
      </c>
      <c r="C59" t="s">
        <v>2143</v>
      </c>
      <c r="D59" t="s">
        <v>2065</v>
      </c>
      <c r="E59" t="s">
        <v>1263</v>
      </c>
      <c r="F59" t="s">
        <v>1263</v>
      </c>
      <c r="G59" t="s">
        <v>2160</v>
      </c>
    </row>
    <row r="60" spans="1:7">
      <c r="A60" t="s">
        <v>2161</v>
      </c>
      <c r="B60" t="s">
        <v>2162</v>
      </c>
      <c r="C60" t="s">
        <v>2143</v>
      </c>
      <c r="D60" t="s">
        <v>1984</v>
      </c>
      <c r="E60" t="s">
        <v>1263</v>
      </c>
      <c r="F60" t="s">
        <v>1263</v>
      </c>
      <c r="G60" t="s">
        <v>2163</v>
      </c>
    </row>
    <row r="61" spans="1:7">
      <c r="A61" t="s">
        <v>2164</v>
      </c>
      <c r="B61" t="s">
        <v>2165</v>
      </c>
      <c r="C61" t="s">
        <v>2166</v>
      </c>
      <c r="D61" t="s">
        <v>2167</v>
      </c>
      <c r="E61" t="s">
        <v>1263</v>
      </c>
      <c r="F61" t="s">
        <v>1263</v>
      </c>
      <c r="G61" t="s">
        <v>2168</v>
      </c>
    </row>
    <row r="62" spans="1:7">
      <c r="A62" t="s">
        <v>2169</v>
      </c>
      <c r="B62" t="s">
        <v>2170</v>
      </c>
      <c r="C62" t="s">
        <v>2166</v>
      </c>
      <c r="D62" t="s">
        <v>2171</v>
      </c>
      <c r="E62" t="s">
        <v>1263</v>
      </c>
      <c r="F62" t="s">
        <v>1263</v>
      </c>
      <c r="G62" t="s">
        <v>2168</v>
      </c>
    </row>
    <row r="63" spans="1:7">
      <c r="A63" t="s">
        <v>2172</v>
      </c>
      <c r="B63" t="s">
        <v>2173</v>
      </c>
      <c r="C63" t="s">
        <v>1983</v>
      </c>
      <c r="D63" t="s">
        <v>2007</v>
      </c>
      <c r="E63" t="s">
        <v>1263</v>
      </c>
      <c r="F63" t="s">
        <v>1263</v>
      </c>
      <c r="G63" t="s">
        <v>2174</v>
      </c>
    </row>
    <row r="64" spans="1:7">
      <c r="A64" t="s">
        <v>2175</v>
      </c>
      <c r="B64" t="s">
        <v>2176</v>
      </c>
      <c r="C64" t="s">
        <v>1983</v>
      </c>
      <c r="D64" t="s">
        <v>2007</v>
      </c>
      <c r="E64" t="s">
        <v>1263</v>
      </c>
      <c r="F64" t="s">
        <v>1263</v>
      </c>
      <c r="G64" t="s">
        <v>2177</v>
      </c>
    </row>
    <row r="65" spans="1:7">
      <c r="A65" t="s">
        <v>2178</v>
      </c>
      <c r="B65" t="s">
        <v>2179</v>
      </c>
      <c r="C65" t="s">
        <v>2180</v>
      </c>
      <c r="D65" t="s">
        <v>2181</v>
      </c>
      <c r="E65" t="s">
        <v>1263</v>
      </c>
      <c r="F65" t="s">
        <v>1263</v>
      </c>
      <c r="G65" t="s">
        <v>2182</v>
      </c>
    </row>
    <row r="66" spans="1:7">
      <c r="A66" t="s">
        <v>2183</v>
      </c>
      <c r="B66" t="s">
        <v>2184</v>
      </c>
      <c r="C66" t="s">
        <v>2180</v>
      </c>
      <c r="D66" t="s">
        <v>2185</v>
      </c>
      <c r="E66" t="s">
        <v>1263</v>
      </c>
      <c r="F66" t="s">
        <v>1263</v>
      </c>
      <c r="G66" t="s">
        <v>2182</v>
      </c>
    </row>
    <row r="67" spans="1:7">
      <c r="A67" t="s">
        <v>2186</v>
      </c>
      <c r="B67" t="s">
        <v>2187</v>
      </c>
      <c r="C67" t="s">
        <v>2188</v>
      </c>
      <c r="D67" t="s">
        <v>2007</v>
      </c>
      <c r="E67" t="s">
        <v>1264</v>
      </c>
      <c r="F67" t="s">
        <v>1263</v>
      </c>
      <c r="G67" t="s">
        <v>2189</v>
      </c>
    </row>
    <row r="68" spans="1:7">
      <c r="A68" t="s">
        <v>2190</v>
      </c>
      <c r="B68" t="s">
        <v>2191</v>
      </c>
      <c r="C68" t="s">
        <v>2166</v>
      </c>
      <c r="D68" t="s">
        <v>2192</v>
      </c>
      <c r="E68" t="s">
        <v>2040</v>
      </c>
      <c r="F68" t="s">
        <v>1263</v>
      </c>
      <c r="G68" t="s">
        <v>2193</v>
      </c>
    </row>
    <row r="69" spans="1:7">
      <c r="A69" t="s">
        <v>2194</v>
      </c>
      <c r="B69" t="s">
        <v>2195</v>
      </c>
      <c r="C69" t="s">
        <v>2166</v>
      </c>
      <c r="D69" t="s">
        <v>1984</v>
      </c>
      <c r="E69" t="s">
        <v>1264</v>
      </c>
      <c r="F69" t="s">
        <v>1263</v>
      </c>
      <c r="G69" t="s">
        <v>2196</v>
      </c>
    </row>
    <row r="70" spans="1:7">
      <c r="A70" t="s">
        <v>2197</v>
      </c>
      <c r="B70" t="s">
        <v>2198</v>
      </c>
      <c r="C70" t="s">
        <v>2166</v>
      </c>
      <c r="D70" t="s">
        <v>2007</v>
      </c>
      <c r="E70" t="s">
        <v>1264</v>
      </c>
      <c r="F70" t="s">
        <v>1263</v>
      </c>
      <c r="G70" t="s">
        <v>2199</v>
      </c>
    </row>
    <row r="71" spans="1:7">
      <c r="A71" t="s">
        <v>2042</v>
      </c>
      <c r="B71" t="s">
        <v>2043</v>
      </c>
      <c r="C71" t="s">
        <v>2044</v>
      </c>
      <c r="D71" t="s">
        <v>2049</v>
      </c>
      <c r="E71" t="s">
        <v>1264</v>
      </c>
      <c r="F71" t="s">
        <v>1263</v>
      </c>
      <c r="G71" t="s">
        <v>2200</v>
      </c>
    </row>
    <row r="72" spans="1:7">
      <c r="A72" t="s">
        <v>2201</v>
      </c>
      <c r="B72" t="s">
        <v>2052</v>
      </c>
      <c r="C72" t="s">
        <v>2044</v>
      </c>
      <c r="D72" t="s">
        <v>2049</v>
      </c>
      <c r="E72" t="s">
        <v>1264</v>
      </c>
      <c r="F72" t="s">
        <v>1263</v>
      </c>
      <c r="G72" t="s">
        <v>2202</v>
      </c>
    </row>
    <row r="73" spans="1:7">
      <c r="A73" t="s">
        <v>2203</v>
      </c>
      <c r="B73" t="s">
        <v>2204</v>
      </c>
      <c r="C73" t="s">
        <v>2205</v>
      </c>
      <c r="D73" t="s">
        <v>2206</v>
      </c>
      <c r="E73" t="s">
        <v>1263</v>
      </c>
      <c r="F73" t="s">
        <v>1264</v>
      </c>
      <c r="G73" t="s">
        <v>2207</v>
      </c>
    </row>
    <row r="74" spans="1:7">
      <c r="A74" t="s">
        <v>2208</v>
      </c>
      <c r="B74" t="s">
        <v>2209</v>
      </c>
      <c r="C74" t="s">
        <v>2205</v>
      </c>
      <c r="D74" t="s">
        <v>1948</v>
      </c>
      <c r="E74" t="s">
        <v>1263</v>
      </c>
      <c r="F74" t="s">
        <v>1264</v>
      </c>
      <c r="G74" t="s">
        <v>2210</v>
      </c>
    </row>
    <row r="75" spans="1:7">
      <c r="A75" t="s">
        <v>2211</v>
      </c>
      <c r="B75" t="s">
        <v>2212</v>
      </c>
      <c r="C75" t="s">
        <v>2205</v>
      </c>
      <c r="D75" t="s">
        <v>2213</v>
      </c>
      <c r="E75" t="s">
        <v>1263</v>
      </c>
      <c r="F75" t="s">
        <v>1263</v>
      </c>
      <c r="G75" t="s">
        <v>2214</v>
      </c>
    </row>
    <row r="76" spans="1:7">
      <c r="A76" t="s">
        <v>2215</v>
      </c>
      <c r="B76" t="s">
        <v>2216</v>
      </c>
      <c r="C76" t="s">
        <v>2205</v>
      </c>
      <c r="D76" t="s">
        <v>2217</v>
      </c>
      <c r="E76" t="s">
        <v>1263</v>
      </c>
      <c r="F76" t="s">
        <v>1263</v>
      </c>
      <c r="G76" t="s">
        <v>2218</v>
      </c>
    </row>
    <row r="77" spans="1:7">
      <c r="A77" t="s">
        <v>2219</v>
      </c>
      <c r="B77" t="s">
        <v>2220</v>
      </c>
      <c r="C77" t="s">
        <v>2205</v>
      </c>
      <c r="D77" t="s">
        <v>2221</v>
      </c>
      <c r="E77" t="s">
        <v>1264</v>
      </c>
      <c r="F77" t="s">
        <v>1263</v>
      </c>
      <c r="G77" t="s">
        <v>2222</v>
      </c>
    </row>
    <row r="78" spans="1:7">
      <c r="A78" t="s">
        <v>2223</v>
      </c>
      <c r="B78" t="s">
        <v>2224</v>
      </c>
      <c r="C78" t="s">
        <v>2205</v>
      </c>
      <c r="D78" t="s">
        <v>1984</v>
      </c>
      <c r="E78" t="s">
        <v>1263</v>
      </c>
      <c r="F78" t="s">
        <v>1263</v>
      </c>
      <c r="G78" t="s">
        <v>2225</v>
      </c>
    </row>
    <row r="79" spans="1:7">
      <c r="A79" t="s">
        <v>2226</v>
      </c>
      <c r="B79" t="s">
        <v>2227</v>
      </c>
      <c r="C79" t="s">
        <v>2228</v>
      </c>
      <c r="D79" t="s">
        <v>2229</v>
      </c>
      <c r="E79" t="s">
        <v>1264</v>
      </c>
      <c r="F79" t="s">
        <v>1263</v>
      </c>
      <c r="G79" t="s">
        <v>2230</v>
      </c>
    </row>
    <row r="80" spans="1:7">
      <c r="A80" t="s">
        <v>2231</v>
      </c>
      <c r="B80" t="s">
        <v>2232</v>
      </c>
      <c r="C80" t="s">
        <v>2233</v>
      </c>
      <c r="D80" t="s">
        <v>1984</v>
      </c>
      <c r="E80" t="s">
        <v>1263</v>
      </c>
      <c r="F80" t="s">
        <v>1263</v>
      </c>
      <c r="G80" t="s">
        <v>2234</v>
      </c>
    </row>
    <row r="81" spans="1:7">
      <c r="A81" t="s">
        <v>2235</v>
      </c>
      <c r="B81" t="s">
        <v>2236</v>
      </c>
      <c r="C81" t="s">
        <v>2205</v>
      </c>
      <c r="D81" t="s">
        <v>2185</v>
      </c>
      <c r="E81" t="s">
        <v>1264</v>
      </c>
      <c r="F81" t="s">
        <v>1264</v>
      </c>
      <c r="G81" t="s">
        <v>2237</v>
      </c>
    </row>
    <row r="82" spans="1:7">
      <c r="A82" t="s">
        <v>2238</v>
      </c>
      <c r="B82" t="s">
        <v>2239</v>
      </c>
      <c r="C82" t="s">
        <v>2205</v>
      </c>
      <c r="D82" t="s">
        <v>2119</v>
      </c>
      <c r="E82" t="s">
        <v>1263</v>
      </c>
      <c r="F82" t="s">
        <v>1263</v>
      </c>
      <c r="G82" t="s">
        <v>2240</v>
      </c>
    </row>
    <row r="83" spans="1:7">
      <c r="A83" t="s">
        <v>2241</v>
      </c>
      <c r="B83" t="s">
        <v>2242</v>
      </c>
      <c r="C83" t="s">
        <v>2205</v>
      </c>
      <c r="D83" t="s">
        <v>2011</v>
      </c>
      <c r="E83" t="s">
        <v>1263</v>
      </c>
      <c r="F83" t="s">
        <v>1264</v>
      </c>
      <c r="G83" t="s">
        <v>2243</v>
      </c>
    </row>
    <row r="84" spans="1:7">
      <c r="A84" t="s">
        <v>2244</v>
      </c>
      <c r="B84" t="s">
        <v>2245</v>
      </c>
      <c r="C84" t="s">
        <v>2205</v>
      </c>
      <c r="D84" t="s">
        <v>2246</v>
      </c>
      <c r="E84" t="s">
        <v>1263</v>
      </c>
      <c r="F84" t="s">
        <v>1263</v>
      </c>
      <c r="G84" t="s">
        <v>2247</v>
      </c>
    </row>
    <row r="85" spans="1:7">
      <c r="A85" t="s">
        <v>2248</v>
      </c>
      <c r="B85" t="s">
        <v>2249</v>
      </c>
      <c r="C85" t="s">
        <v>2250</v>
      </c>
      <c r="D85" t="s">
        <v>2007</v>
      </c>
      <c r="E85" t="s">
        <v>1264</v>
      </c>
      <c r="F85" t="s">
        <v>1263</v>
      </c>
      <c r="G85" t="s">
        <v>2251</v>
      </c>
    </row>
    <row r="86" spans="1:7">
      <c r="A86" t="s">
        <v>2252</v>
      </c>
      <c r="B86" t="s">
        <v>2253</v>
      </c>
      <c r="C86" t="s">
        <v>2205</v>
      </c>
      <c r="D86" t="s">
        <v>1991</v>
      </c>
      <c r="E86" t="s">
        <v>1264</v>
      </c>
      <c r="F86" t="s">
        <v>1263</v>
      </c>
      <c r="G86" t="s">
        <v>2254</v>
      </c>
    </row>
    <row r="87" spans="1:7">
      <c r="A87" t="s">
        <v>2255</v>
      </c>
      <c r="B87" t="s">
        <v>2256</v>
      </c>
      <c r="C87" t="s">
        <v>2205</v>
      </c>
      <c r="D87" t="s">
        <v>1991</v>
      </c>
      <c r="E87" t="s">
        <v>1264</v>
      </c>
      <c r="F87" t="s">
        <v>1263</v>
      </c>
      <c r="G87" t="s">
        <v>2257</v>
      </c>
    </row>
    <row r="88" spans="1:7">
      <c r="A88" t="s">
        <v>2258</v>
      </c>
      <c r="B88" t="s">
        <v>2259</v>
      </c>
      <c r="C88" t="s">
        <v>2205</v>
      </c>
      <c r="D88" t="s">
        <v>2260</v>
      </c>
      <c r="E88" t="s">
        <v>1263</v>
      </c>
      <c r="F88" t="s">
        <v>1263</v>
      </c>
      <c r="G88" t="s">
        <v>2261</v>
      </c>
    </row>
    <row r="89" spans="1:7">
      <c r="A89" t="s">
        <v>2262</v>
      </c>
      <c r="B89" t="s">
        <v>2263</v>
      </c>
      <c r="C89" t="s">
        <v>2205</v>
      </c>
      <c r="D89" t="s">
        <v>2144</v>
      </c>
      <c r="E89" t="s">
        <v>1264</v>
      </c>
      <c r="F89" t="s">
        <v>1263</v>
      </c>
      <c r="G89" t="s">
        <v>2264</v>
      </c>
    </row>
    <row r="90" spans="1:7">
      <c r="A90" t="s">
        <v>2265</v>
      </c>
      <c r="B90" t="s">
        <v>2266</v>
      </c>
      <c r="C90" t="s">
        <v>2205</v>
      </c>
      <c r="D90" t="s">
        <v>2267</v>
      </c>
      <c r="E90" t="s">
        <v>1264</v>
      </c>
      <c r="F90" t="s">
        <v>1263</v>
      </c>
      <c r="G90" t="s">
        <v>2268</v>
      </c>
    </row>
    <row r="91" spans="1:7">
      <c r="A91" t="s">
        <v>2269</v>
      </c>
      <c r="B91" t="s">
        <v>2270</v>
      </c>
      <c r="C91" t="s">
        <v>2205</v>
      </c>
      <c r="D91" t="s">
        <v>2271</v>
      </c>
      <c r="E91" t="s">
        <v>1264</v>
      </c>
      <c r="F91" t="s">
        <v>1263</v>
      </c>
      <c r="G91" t="s">
        <v>2272</v>
      </c>
    </row>
    <row r="92" spans="1:7">
      <c r="A92" t="s">
        <v>2273</v>
      </c>
      <c r="B92" t="s">
        <v>2274</v>
      </c>
      <c r="C92" t="s">
        <v>2205</v>
      </c>
      <c r="D92" t="s">
        <v>1975</v>
      </c>
      <c r="E92" t="s">
        <v>1264</v>
      </c>
      <c r="F92" t="s">
        <v>1264</v>
      </c>
      <c r="G92" t="s">
        <v>2275</v>
      </c>
    </row>
    <row r="93" spans="1:7">
      <c r="A93" t="s">
        <v>2276</v>
      </c>
      <c r="B93" t="s">
        <v>2277</v>
      </c>
      <c r="C93" t="s">
        <v>2205</v>
      </c>
      <c r="D93" t="s">
        <v>2278</v>
      </c>
      <c r="E93" t="s">
        <v>1264</v>
      </c>
      <c r="F93" t="s">
        <v>1264</v>
      </c>
      <c r="G93" t="s">
        <v>2279</v>
      </c>
    </row>
    <row r="94" spans="1:7">
      <c r="A94" t="s">
        <v>2280</v>
      </c>
      <c r="B94" t="s">
        <v>2281</v>
      </c>
      <c r="C94" t="s">
        <v>2205</v>
      </c>
      <c r="D94" t="s">
        <v>1975</v>
      </c>
      <c r="E94" t="s">
        <v>1263</v>
      </c>
      <c r="F94" t="s">
        <v>1264</v>
      </c>
      <c r="G94" t="s">
        <v>2282</v>
      </c>
    </row>
    <row r="95" spans="1:7">
      <c r="A95" t="s">
        <v>2283</v>
      </c>
      <c r="B95" t="s">
        <v>2284</v>
      </c>
      <c r="C95" t="s">
        <v>2285</v>
      </c>
      <c r="D95" t="s">
        <v>2286</v>
      </c>
      <c r="E95" t="s">
        <v>1264</v>
      </c>
      <c r="F95" t="s">
        <v>1264</v>
      </c>
      <c r="G95" t="s">
        <v>2287</v>
      </c>
    </row>
    <row r="96" spans="1:7">
      <c r="A96" t="s">
        <v>2288</v>
      </c>
      <c r="B96" t="s">
        <v>2289</v>
      </c>
      <c r="C96" t="s">
        <v>2290</v>
      </c>
      <c r="D96" t="s">
        <v>2206</v>
      </c>
      <c r="E96" t="s">
        <v>1263</v>
      </c>
      <c r="F96" t="s">
        <v>1264</v>
      </c>
      <c r="G96" t="s">
        <v>2291</v>
      </c>
    </row>
    <row r="97" spans="1:7">
      <c r="A97" t="s">
        <v>2292</v>
      </c>
      <c r="B97" t="s">
        <v>2293</v>
      </c>
      <c r="C97" t="s">
        <v>2285</v>
      </c>
      <c r="D97" t="s">
        <v>1948</v>
      </c>
      <c r="E97" t="s">
        <v>1264</v>
      </c>
      <c r="F97" t="s">
        <v>1263</v>
      </c>
      <c r="G97" t="s">
        <v>2294</v>
      </c>
    </row>
    <row r="100" spans="1:7">
      <c r="A100" t="s">
        <v>2295</v>
      </c>
      <c r="B100" t="s">
        <v>2296</v>
      </c>
      <c r="C100" t="s">
        <v>2290</v>
      </c>
      <c r="D100" t="s">
        <v>2221</v>
      </c>
      <c r="E100" t="s">
        <v>1264</v>
      </c>
      <c r="F100" t="s">
        <v>1263</v>
      </c>
      <c r="G100" t="s">
        <v>2297</v>
      </c>
    </row>
    <row r="101" spans="1:7">
      <c r="A101" t="s">
        <v>2298</v>
      </c>
      <c r="B101" t="s">
        <v>2299</v>
      </c>
      <c r="C101" t="s">
        <v>1983</v>
      </c>
      <c r="D101" t="s">
        <v>2221</v>
      </c>
      <c r="E101" t="s">
        <v>1263</v>
      </c>
      <c r="F101" t="s">
        <v>1263</v>
      </c>
      <c r="G101" t="s">
        <v>2300</v>
      </c>
    </row>
    <row r="102" spans="1:7">
      <c r="A102" t="s">
        <v>2301</v>
      </c>
      <c r="B102" t="s">
        <v>2302</v>
      </c>
      <c r="C102" t="s">
        <v>1983</v>
      </c>
      <c r="D102" t="s">
        <v>1984</v>
      </c>
      <c r="E102" t="s">
        <v>1263</v>
      </c>
      <c r="F102" t="s">
        <v>1263</v>
      </c>
      <c r="G102" t="s">
        <v>2303</v>
      </c>
    </row>
    <row r="103" spans="1:7">
      <c r="A103" t="s">
        <v>2304</v>
      </c>
      <c r="B103" t="s">
        <v>2305</v>
      </c>
      <c r="C103" t="s">
        <v>2306</v>
      </c>
      <c r="D103" t="s">
        <v>1984</v>
      </c>
      <c r="E103" t="s">
        <v>1263</v>
      </c>
      <c r="F103" t="s">
        <v>1263</v>
      </c>
      <c r="G103" t="s">
        <v>2307</v>
      </c>
    </row>
    <row r="104" spans="1:7">
      <c r="A104" t="s">
        <v>2308</v>
      </c>
      <c r="B104" t="s">
        <v>2309</v>
      </c>
      <c r="C104" t="s">
        <v>2306</v>
      </c>
      <c r="D104" t="s">
        <v>1984</v>
      </c>
      <c r="E104" t="s">
        <v>1263</v>
      </c>
      <c r="F104" t="s">
        <v>1263</v>
      </c>
      <c r="G104" t="s">
        <v>2310</v>
      </c>
    </row>
    <row r="105" spans="1:7">
      <c r="A105" t="s">
        <v>2311</v>
      </c>
      <c r="B105" t="s">
        <v>2312</v>
      </c>
      <c r="C105" t="s">
        <v>2290</v>
      </c>
      <c r="D105" t="s">
        <v>2313</v>
      </c>
      <c r="E105" t="s">
        <v>1264</v>
      </c>
      <c r="F105" t="s">
        <v>1263</v>
      </c>
      <c r="G105" t="s">
        <v>2314</v>
      </c>
    </row>
    <row r="106" spans="1:7">
      <c r="A106" t="s">
        <v>2315</v>
      </c>
      <c r="B106" t="s">
        <v>2316</v>
      </c>
      <c r="C106" t="s">
        <v>2290</v>
      </c>
      <c r="D106" t="s">
        <v>2313</v>
      </c>
      <c r="E106" t="s">
        <v>1264</v>
      </c>
      <c r="F106" t="s">
        <v>1263</v>
      </c>
      <c r="G106" t="s">
        <v>2317</v>
      </c>
    </row>
    <row r="107" spans="1:7">
      <c r="A107" t="s">
        <v>2318</v>
      </c>
      <c r="B107" t="s">
        <v>2319</v>
      </c>
      <c r="C107" t="s">
        <v>2290</v>
      </c>
      <c r="D107" t="s">
        <v>2313</v>
      </c>
      <c r="E107" t="s">
        <v>1264</v>
      </c>
      <c r="F107" t="s">
        <v>1264</v>
      </c>
      <c r="G107" t="s">
        <v>2320</v>
      </c>
    </row>
    <row r="108" spans="1:7">
      <c r="A108" t="s">
        <v>2321</v>
      </c>
      <c r="B108" t="s">
        <v>2322</v>
      </c>
      <c r="C108" t="s">
        <v>2323</v>
      </c>
      <c r="D108" t="s">
        <v>1984</v>
      </c>
      <c r="E108" t="s">
        <v>1263</v>
      </c>
      <c r="F108" t="s">
        <v>1263</v>
      </c>
      <c r="G108" t="s">
        <v>2324</v>
      </c>
    </row>
    <row r="109" spans="1:7">
      <c r="A109" t="s">
        <v>2325</v>
      </c>
      <c r="B109" t="s">
        <v>2326</v>
      </c>
      <c r="C109" t="s">
        <v>2327</v>
      </c>
      <c r="D109" t="s">
        <v>2328</v>
      </c>
      <c r="E109" t="s">
        <v>1264</v>
      </c>
      <c r="F109" t="s">
        <v>1263</v>
      </c>
      <c r="G109" t="s">
        <v>2329</v>
      </c>
    </row>
    <row r="110" spans="1:7">
      <c r="A110" t="s">
        <v>2330</v>
      </c>
      <c r="B110" t="s">
        <v>2331</v>
      </c>
      <c r="C110" t="s">
        <v>2327</v>
      </c>
      <c r="D110" t="s">
        <v>2328</v>
      </c>
      <c r="E110" t="s">
        <v>1264</v>
      </c>
      <c r="F110" t="s">
        <v>1263</v>
      </c>
      <c r="G110" t="s">
        <v>2332</v>
      </c>
    </row>
  </sheetData>
  <pageMargins left="0.7" right="0.7" top="0.75" bottom="0.75" header="0.3" footer="0.3"/>
  <pageSetup paperSize="9" orientation="portrait"/>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F3BB5-09D7-4990-893C-9E3FD9497534}">
  <sheetPr>
    <tabColor rgb="FF7030A0"/>
  </sheetPr>
  <dimension ref="A1:G19"/>
  <sheetViews>
    <sheetView workbookViewId="0">
      <selection activeCell="A20" sqref="A20"/>
    </sheetView>
  </sheetViews>
  <sheetFormatPr defaultRowHeight="14.45"/>
  <cols>
    <col min="1" max="1" width="21.1484375" customWidth="1"/>
    <col min="2" max="2" width="31" customWidth="1"/>
    <col min="3" max="3" width="15" customWidth="1"/>
    <col min="4" max="4" width="9.546875" customWidth="1"/>
    <col min="5" max="6" width="15" customWidth="1"/>
    <col min="7" max="7" width="191.1484375" customWidth="1"/>
  </cols>
  <sheetData>
    <row r="1" spans="1:7">
      <c r="A1" t="s">
        <v>1938</v>
      </c>
      <c r="B1" t="s">
        <v>1939</v>
      </c>
      <c r="C1" t="s">
        <v>1940</v>
      </c>
      <c r="D1" t="s">
        <v>1941</v>
      </c>
      <c r="E1" t="s">
        <v>1942</v>
      </c>
      <c r="F1" t="s">
        <v>1943</v>
      </c>
      <c r="G1" t="s">
        <v>1944</v>
      </c>
    </row>
    <row r="2" spans="1:7">
      <c r="A2" t="s">
        <v>2333</v>
      </c>
      <c r="B2" t="s">
        <v>2334</v>
      </c>
      <c r="C2" t="s">
        <v>2335</v>
      </c>
      <c r="D2" t="s">
        <v>2022</v>
      </c>
      <c r="E2" t="s">
        <v>1263</v>
      </c>
      <c r="F2" t="s">
        <v>1263</v>
      </c>
      <c r="G2" t="s">
        <v>2336</v>
      </c>
    </row>
    <row r="3" spans="1:7">
      <c r="A3" t="s">
        <v>2186</v>
      </c>
      <c r="B3" t="s">
        <v>2337</v>
      </c>
      <c r="C3" t="s">
        <v>2338</v>
      </c>
      <c r="D3" t="s">
        <v>2007</v>
      </c>
      <c r="E3" t="s">
        <v>1264</v>
      </c>
      <c r="F3" t="s">
        <v>1263</v>
      </c>
      <c r="G3" t="s">
        <v>2339</v>
      </c>
    </row>
    <row r="4" spans="1:7">
      <c r="A4" t="s">
        <v>2340</v>
      </c>
      <c r="B4" t="s">
        <v>2341</v>
      </c>
      <c r="C4" t="s">
        <v>2342</v>
      </c>
      <c r="D4" t="s">
        <v>2343</v>
      </c>
      <c r="E4" t="s">
        <v>1263</v>
      </c>
      <c r="F4" t="s">
        <v>1263</v>
      </c>
      <c r="G4" t="s">
        <v>2344</v>
      </c>
    </row>
    <row r="5" spans="1:7">
      <c r="A5" t="s">
        <v>2345</v>
      </c>
      <c r="B5" t="s">
        <v>2346</v>
      </c>
      <c r="C5" t="s">
        <v>2347</v>
      </c>
      <c r="D5" t="s">
        <v>2049</v>
      </c>
      <c r="E5" t="s">
        <v>1264</v>
      </c>
      <c r="F5" t="s">
        <v>1263</v>
      </c>
      <c r="G5" t="s">
        <v>2348</v>
      </c>
    </row>
    <row r="6" spans="1:7">
      <c r="A6" t="s">
        <v>2349</v>
      </c>
      <c r="B6" t="s">
        <v>2350</v>
      </c>
      <c r="C6" t="s">
        <v>2347</v>
      </c>
      <c r="D6" t="s">
        <v>2049</v>
      </c>
      <c r="E6" t="s">
        <v>1264</v>
      </c>
      <c r="F6" t="s">
        <v>1263</v>
      </c>
      <c r="G6" t="s">
        <v>2351</v>
      </c>
    </row>
    <row r="7" spans="1:7">
      <c r="A7" t="s">
        <v>2352</v>
      </c>
      <c r="B7" t="s">
        <v>2353</v>
      </c>
      <c r="C7" t="s">
        <v>2347</v>
      </c>
      <c r="D7" t="s">
        <v>1975</v>
      </c>
      <c r="E7" t="s">
        <v>1264</v>
      </c>
      <c r="F7" t="s">
        <v>1263</v>
      </c>
      <c r="G7" t="s">
        <v>2354</v>
      </c>
    </row>
    <row r="8" spans="1:7">
      <c r="A8" t="s">
        <v>2355</v>
      </c>
      <c r="B8" t="s">
        <v>2356</v>
      </c>
      <c r="C8" t="s">
        <v>2347</v>
      </c>
      <c r="D8" t="s">
        <v>1995</v>
      </c>
      <c r="E8" t="s">
        <v>1264</v>
      </c>
      <c r="F8" t="s">
        <v>1263</v>
      </c>
      <c r="G8" t="s">
        <v>2357</v>
      </c>
    </row>
    <row r="9" spans="1:7">
      <c r="A9" t="s">
        <v>2358</v>
      </c>
      <c r="B9" t="s">
        <v>2359</v>
      </c>
      <c r="C9" t="s">
        <v>2347</v>
      </c>
      <c r="D9" t="s">
        <v>1995</v>
      </c>
      <c r="E9" t="s">
        <v>1264</v>
      </c>
      <c r="F9" t="s">
        <v>1263</v>
      </c>
      <c r="G9" t="s">
        <v>2360</v>
      </c>
    </row>
    <row r="10" spans="1:7">
      <c r="A10" t="s">
        <v>2361</v>
      </c>
      <c r="B10" t="s">
        <v>2362</v>
      </c>
      <c r="C10" t="s">
        <v>2139</v>
      </c>
      <c r="D10" t="s">
        <v>2109</v>
      </c>
      <c r="E10" t="s">
        <v>1263</v>
      </c>
      <c r="F10" t="s">
        <v>1263</v>
      </c>
      <c r="G10" t="s">
        <v>2363</v>
      </c>
    </row>
    <row r="11" spans="1:7">
      <c r="A11" t="s">
        <v>2364</v>
      </c>
      <c r="B11" t="s">
        <v>2365</v>
      </c>
      <c r="C11" t="s">
        <v>2139</v>
      </c>
      <c r="D11" t="s">
        <v>2065</v>
      </c>
      <c r="E11" t="s">
        <v>1263</v>
      </c>
      <c r="F11" t="s">
        <v>1263</v>
      </c>
      <c r="G11" t="s">
        <v>2366</v>
      </c>
    </row>
    <row r="12" spans="1:7">
      <c r="A12" t="s">
        <v>2367</v>
      </c>
      <c r="B12" t="s">
        <v>2368</v>
      </c>
      <c r="C12" t="s">
        <v>2369</v>
      </c>
      <c r="D12" t="s">
        <v>1984</v>
      </c>
      <c r="E12" t="s">
        <v>1263</v>
      </c>
      <c r="F12" t="s">
        <v>1263</v>
      </c>
      <c r="G12" t="s">
        <v>2370</v>
      </c>
    </row>
    <row r="13" spans="1:7">
      <c r="A13" t="s">
        <v>2371</v>
      </c>
      <c r="B13" t="s">
        <v>2372</v>
      </c>
      <c r="C13" t="s">
        <v>2347</v>
      </c>
      <c r="D13" t="s">
        <v>2373</v>
      </c>
      <c r="E13" t="s">
        <v>1264</v>
      </c>
      <c r="F13" t="s">
        <v>1263</v>
      </c>
      <c r="G13" t="s">
        <v>2374</v>
      </c>
    </row>
    <row r="14" spans="1:7">
      <c r="A14" t="s">
        <v>2375</v>
      </c>
      <c r="B14" t="s">
        <v>2376</v>
      </c>
      <c r="C14" t="s">
        <v>2205</v>
      </c>
      <c r="D14" t="s">
        <v>2377</v>
      </c>
      <c r="E14" t="s">
        <v>1263</v>
      </c>
      <c r="F14" t="s">
        <v>1263</v>
      </c>
      <c r="G14" t="s">
        <v>2378</v>
      </c>
    </row>
    <row r="15" spans="1:7">
      <c r="A15" t="s">
        <v>2379</v>
      </c>
      <c r="B15" t="s">
        <v>2380</v>
      </c>
      <c r="C15" t="s">
        <v>2205</v>
      </c>
      <c r="D15" t="s">
        <v>2007</v>
      </c>
      <c r="E15" t="s">
        <v>1263</v>
      </c>
      <c r="F15" t="s">
        <v>1263</v>
      </c>
      <c r="G15" t="s">
        <v>2381</v>
      </c>
    </row>
    <row r="16" spans="1:7">
      <c r="A16" t="s">
        <v>2382</v>
      </c>
      <c r="B16" t="s">
        <v>2383</v>
      </c>
      <c r="C16" t="s">
        <v>2205</v>
      </c>
      <c r="D16" t="s">
        <v>2011</v>
      </c>
      <c r="E16" t="s">
        <v>1263</v>
      </c>
      <c r="F16" t="s">
        <v>1263</v>
      </c>
      <c r="G16" t="s">
        <v>2384</v>
      </c>
    </row>
    <row r="17" spans="1:7">
      <c r="A17" t="s">
        <v>2385</v>
      </c>
      <c r="B17" t="s">
        <v>2386</v>
      </c>
      <c r="C17" t="s">
        <v>2250</v>
      </c>
      <c r="D17" t="s">
        <v>2387</v>
      </c>
      <c r="E17" t="s">
        <v>1263</v>
      </c>
      <c r="F17" t="s">
        <v>1263</v>
      </c>
      <c r="G17" t="s">
        <v>2388</v>
      </c>
    </row>
    <row r="18" spans="1:7" ht="30.05" customHeight="1">
      <c r="A18" t="s">
        <v>2389</v>
      </c>
      <c r="B18" t="s">
        <v>2390</v>
      </c>
      <c r="C18" t="s">
        <v>1983</v>
      </c>
      <c r="D18" t="s">
        <v>2328</v>
      </c>
      <c r="E18" t="s">
        <v>1263</v>
      </c>
      <c r="F18" t="s">
        <v>1264</v>
      </c>
      <c r="G18" s="1" t="s">
        <v>2391</v>
      </c>
    </row>
    <row r="19" spans="1:7">
      <c r="A19" t="s">
        <v>2392</v>
      </c>
      <c r="B19" t="s">
        <v>2393</v>
      </c>
      <c r="C19" t="s">
        <v>1983</v>
      </c>
      <c r="D19" t="s">
        <v>2394</v>
      </c>
      <c r="E19" t="s">
        <v>1263</v>
      </c>
      <c r="F19" t="s">
        <v>1263</v>
      </c>
      <c r="G19" t="s">
        <v>2395</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ED1E9-7C4E-413A-AAC3-13432D41F20B}">
  <sheetPr>
    <tabColor theme="5" tint="-0.249977111117893"/>
  </sheetPr>
  <dimension ref="A1:G22"/>
  <sheetViews>
    <sheetView workbookViewId="0">
      <selection activeCell="A23" sqref="A23"/>
    </sheetView>
  </sheetViews>
  <sheetFormatPr defaultRowHeight="14.45"/>
  <cols>
    <col min="1" max="1" width="12.84765625" bestFit="1" customWidth="1"/>
    <col min="2" max="2" width="35.546875" customWidth="1"/>
    <col min="3" max="3" width="11.84765625" customWidth="1"/>
    <col min="5" max="5" width="14.546875" bestFit="1" customWidth="1"/>
    <col min="6" max="6" width="12.84765625" customWidth="1"/>
    <col min="7" max="7" width="112.1484375" customWidth="1"/>
  </cols>
  <sheetData>
    <row r="1" spans="1:7">
      <c r="A1" t="s">
        <v>1938</v>
      </c>
      <c r="B1" t="s">
        <v>1939</v>
      </c>
      <c r="C1" t="s">
        <v>1940</v>
      </c>
      <c r="D1" t="s">
        <v>1941</v>
      </c>
      <c r="E1" t="s">
        <v>1942</v>
      </c>
      <c r="F1" t="s">
        <v>1943</v>
      </c>
      <c r="G1" t="s">
        <v>1944</v>
      </c>
    </row>
    <row r="2" spans="1:7">
      <c r="A2" t="s">
        <v>2396</v>
      </c>
      <c r="B2" t="s">
        <v>2397</v>
      </c>
      <c r="C2" t="s">
        <v>2369</v>
      </c>
      <c r="D2" t="s">
        <v>2398</v>
      </c>
      <c r="E2" t="s">
        <v>1263</v>
      </c>
      <c r="F2" t="s">
        <v>1263</v>
      </c>
      <c r="G2" t="s">
        <v>2399</v>
      </c>
    </row>
    <row r="3" spans="1:7">
      <c r="A3" t="s">
        <v>2400</v>
      </c>
      <c r="B3" t="s">
        <v>2401</v>
      </c>
      <c r="C3" t="s">
        <v>1966</v>
      </c>
      <c r="D3" t="s">
        <v>1948</v>
      </c>
      <c r="E3" t="s">
        <v>1263</v>
      </c>
      <c r="F3" t="s">
        <v>1263</v>
      </c>
      <c r="G3" t="s">
        <v>2402</v>
      </c>
    </row>
    <row r="4" spans="1:7">
      <c r="A4" t="s">
        <v>2403</v>
      </c>
      <c r="B4" t="s">
        <v>2404</v>
      </c>
      <c r="C4" t="s">
        <v>1961</v>
      </c>
      <c r="D4" t="s">
        <v>2405</v>
      </c>
      <c r="E4" t="s">
        <v>1264</v>
      </c>
      <c r="F4" t="s">
        <v>1263</v>
      </c>
      <c r="G4" t="s">
        <v>2406</v>
      </c>
    </row>
    <row r="5" spans="1:7">
      <c r="A5" t="s">
        <v>2407</v>
      </c>
      <c r="B5" t="s">
        <v>2408</v>
      </c>
      <c r="C5" t="s">
        <v>1961</v>
      </c>
      <c r="D5" t="s">
        <v>2267</v>
      </c>
      <c r="E5" t="s">
        <v>1264</v>
      </c>
      <c r="F5" t="s">
        <v>1263</v>
      </c>
      <c r="G5" t="s">
        <v>2409</v>
      </c>
    </row>
    <row r="6" spans="1:7">
      <c r="A6" t="s">
        <v>2410</v>
      </c>
      <c r="B6" t="s">
        <v>2411</v>
      </c>
      <c r="C6" t="s">
        <v>2044</v>
      </c>
      <c r="D6" t="s">
        <v>1995</v>
      </c>
      <c r="E6" t="s">
        <v>1264</v>
      </c>
      <c r="F6" t="s">
        <v>1263</v>
      </c>
      <c r="G6" t="s">
        <v>2412</v>
      </c>
    </row>
    <row r="7" spans="1:7">
      <c r="A7" t="s">
        <v>2413</v>
      </c>
      <c r="B7" t="s">
        <v>2414</v>
      </c>
      <c r="C7" t="s">
        <v>2044</v>
      </c>
      <c r="D7" t="s">
        <v>2065</v>
      </c>
      <c r="E7" t="s">
        <v>1264</v>
      </c>
      <c r="F7" t="s">
        <v>1263</v>
      </c>
      <c r="G7" t="s">
        <v>2415</v>
      </c>
    </row>
    <row r="8" spans="1:7">
      <c r="A8" t="s">
        <v>2416</v>
      </c>
      <c r="B8" t="s">
        <v>2417</v>
      </c>
      <c r="C8" t="s">
        <v>2044</v>
      </c>
      <c r="D8" t="s">
        <v>2418</v>
      </c>
      <c r="E8" t="s">
        <v>1264</v>
      </c>
      <c r="F8" t="s">
        <v>1263</v>
      </c>
      <c r="G8" t="s">
        <v>2419</v>
      </c>
    </row>
    <row r="9" spans="1:7">
      <c r="A9" t="s">
        <v>2420</v>
      </c>
      <c r="B9" t="s">
        <v>2421</v>
      </c>
      <c r="C9" t="s">
        <v>2044</v>
      </c>
      <c r="D9" t="s">
        <v>2011</v>
      </c>
      <c r="E9" t="s">
        <v>1264</v>
      </c>
      <c r="F9" t="s">
        <v>1263</v>
      </c>
      <c r="G9" t="s">
        <v>2422</v>
      </c>
    </row>
    <row r="10" spans="1:7">
      <c r="A10" t="s">
        <v>2423</v>
      </c>
      <c r="B10" t="s">
        <v>2424</v>
      </c>
      <c r="C10" t="s">
        <v>2425</v>
      </c>
      <c r="D10" t="s">
        <v>2192</v>
      </c>
      <c r="E10" t="s">
        <v>1264</v>
      </c>
      <c r="F10" t="s">
        <v>1263</v>
      </c>
      <c r="G10" t="s">
        <v>2426</v>
      </c>
    </row>
    <row r="11" spans="1:7">
      <c r="A11" t="s">
        <v>2427</v>
      </c>
      <c r="B11" t="s">
        <v>2428</v>
      </c>
      <c r="C11" t="s">
        <v>2044</v>
      </c>
      <c r="D11" t="s">
        <v>2109</v>
      </c>
      <c r="E11" t="s">
        <v>1264</v>
      </c>
      <c r="F11" t="s">
        <v>1263</v>
      </c>
      <c r="G11" t="s">
        <v>2399</v>
      </c>
    </row>
    <row r="12" spans="1:7">
      <c r="A12" t="s">
        <v>2429</v>
      </c>
      <c r="B12" t="s">
        <v>2430</v>
      </c>
      <c r="C12" t="s">
        <v>2044</v>
      </c>
      <c r="D12" t="s">
        <v>1984</v>
      </c>
      <c r="E12" t="s">
        <v>2040</v>
      </c>
      <c r="F12" t="s">
        <v>1263</v>
      </c>
      <c r="G12" t="s">
        <v>2431</v>
      </c>
    </row>
    <row r="13" spans="1:7">
      <c r="A13" t="s">
        <v>2432</v>
      </c>
      <c r="B13" t="s">
        <v>2433</v>
      </c>
      <c r="C13" t="s">
        <v>2434</v>
      </c>
      <c r="D13" t="s">
        <v>1962</v>
      </c>
      <c r="E13" t="s">
        <v>1264</v>
      </c>
      <c r="F13" t="s">
        <v>1263</v>
      </c>
      <c r="G13" t="s">
        <v>2435</v>
      </c>
    </row>
    <row r="14" spans="1:7">
      <c r="A14" t="s">
        <v>2436</v>
      </c>
      <c r="B14" t="s">
        <v>2437</v>
      </c>
      <c r="C14" t="s">
        <v>2434</v>
      </c>
      <c r="D14" t="s">
        <v>2022</v>
      </c>
      <c r="E14" t="s">
        <v>1264</v>
      </c>
      <c r="F14" t="s">
        <v>1263</v>
      </c>
      <c r="G14" t="s">
        <v>2438</v>
      </c>
    </row>
    <row r="15" spans="1:7">
      <c r="A15" t="s">
        <v>2439</v>
      </c>
      <c r="B15" t="s">
        <v>2440</v>
      </c>
      <c r="C15" t="s">
        <v>2026</v>
      </c>
      <c r="D15" t="s">
        <v>1991</v>
      </c>
      <c r="E15" t="s">
        <v>1264</v>
      </c>
      <c r="F15" t="s">
        <v>1263</v>
      </c>
      <c r="G15" t="s">
        <v>2441</v>
      </c>
    </row>
    <row r="16" spans="1:7">
      <c r="A16" t="s">
        <v>2442</v>
      </c>
      <c r="B16" t="s">
        <v>2443</v>
      </c>
      <c r="C16" t="s">
        <v>2205</v>
      </c>
      <c r="D16" t="s">
        <v>2267</v>
      </c>
      <c r="E16" t="s">
        <v>1263</v>
      </c>
      <c r="F16" t="s">
        <v>1263</v>
      </c>
      <c r="G16" t="s">
        <v>2444</v>
      </c>
    </row>
    <row r="17" spans="1:7">
      <c r="A17" t="s">
        <v>2445</v>
      </c>
      <c r="B17" t="s">
        <v>2446</v>
      </c>
      <c r="C17" t="s">
        <v>2205</v>
      </c>
      <c r="D17" t="s">
        <v>1948</v>
      </c>
      <c r="E17" t="s">
        <v>1263</v>
      </c>
      <c r="F17" t="s">
        <v>1263</v>
      </c>
      <c r="G17" t="s">
        <v>2447</v>
      </c>
    </row>
    <row r="18" spans="1:7">
      <c r="A18" t="s">
        <v>2448</v>
      </c>
      <c r="B18" t="s">
        <v>2449</v>
      </c>
      <c r="C18" t="s">
        <v>2205</v>
      </c>
      <c r="D18" t="s">
        <v>1948</v>
      </c>
      <c r="E18" t="s">
        <v>1263</v>
      </c>
      <c r="F18" t="s">
        <v>1263</v>
      </c>
      <c r="G18" t="s">
        <v>2450</v>
      </c>
    </row>
    <row r="19" spans="1:7">
      <c r="A19" t="s">
        <v>2451</v>
      </c>
      <c r="B19" t="s">
        <v>2452</v>
      </c>
      <c r="C19" t="s">
        <v>2453</v>
      </c>
      <c r="D19" t="s">
        <v>1948</v>
      </c>
      <c r="E19" t="s">
        <v>1263</v>
      </c>
      <c r="F19" t="s">
        <v>1263</v>
      </c>
      <c r="G19" t="s">
        <v>2454</v>
      </c>
    </row>
    <row r="20" spans="1:7">
      <c r="A20" t="s">
        <v>2455</v>
      </c>
      <c r="B20" t="s">
        <v>2456</v>
      </c>
      <c r="C20" t="s">
        <v>1961</v>
      </c>
      <c r="D20" t="s">
        <v>2457</v>
      </c>
      <c r="E20" t="s">
        <v>1264</v>
      </c>
      <c r="F20" t="s">
        <v>1263</v>
      </c>
      <c r="G20" t="s">
        <v>2458</v>
      </c>
    </row>
    <row r="21" spans="1:7">
      <c r="A21" t="s">
        <v>2459</v>
      </c>
      <c r="B21" t="s">
        <v>2460</v>
      </c>
      <c r="C21" t="s">
        <v>1983</v>
      </c>
      <c r="D21" t="s">
        <v>2461</v>
      </c>
      <c r="E21" t="s">
        <v>1263</v>
      </c>
      <c r="F21" t="s">
        <v>1263</v>
      </c>
      <c r="G21" t="s">
        <v>2462</v>
      </c>
    </row>
    <row r="22" spans="1:7">
      <c r="A22" t="s">
        <v>2463</v>
      </c>
      <c r="B22" t="s">
        <v>2464</v>
      </c>
      <c r="C22" t="s">
        <v>1983</v>
      </c>
      <c r="D22" t="s">
        <v>2461</v>
      </c>
      <c r="E22" t="s">
        <v>1263</v>
      </c>
      <c r="F22" t="s">
        <v>1263</v>
      </c>
      <c r="G22" t="s">
        <v>2465</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AE5EB-7FDF-4C4E-8CB0-3010CD8BEA77}">
  <sheetPr>
    <tabColor theme="9" tint="-0.249977111117893"/>
  </sheetPr>
  <dimension ref="D7:D49"/>
  <sheetViews>
    <sheetView topLeftCell="A31" workbookViewId="0">
      <selection activeCell="A59" sqref="A59"/>
    </sheetView>
  </sheetViews>
  <sheetFormatPr defaultRowHeight="14.45"/>
  <cols>
    <col min="1" max="1" width="12.84765625" bestFit="1" customWidth="1"/>
    <col min="2" max="2" width="33.75" customWidth="1"/>
    <col min="6" max="6" width="12.546875" bestFit="1" customWidth="1"/>
    <col min="7" max="7" width="164.546875" bestFit="1" customWidth="1"/>
  </cols>
  <sheetData>
    <row r="7" spans="4:4">
      <c r="D7" t="s">
        <v>1991</v>
      </c>
    </row>
    <row r="8" spans="4:4">
      <c r="D8" t="s">
        <v>1991</v>
      </c>
    </row>
    <row r="9" spans="4:4">
      <c r="D9" t="s">
        <v>1991</v>
      </c>
    </row>
    <row r="10" spans="4:4">
      <c r="D10" t="s">
        <v>1991</v>
      </c>
    </row>
    <row r="11" spans="4:4">
      <c r="D11" t="s">
        <v>1991</v>
      </c>
    </row>
    <row r="12" spans="4:4">
      <c r="D12" t="s">
        <v>1991</v>
      </c>
    </row>
    <row r="20" spans="4:4">
      <c r="D20" t="s">
        <v>2119</v>
      </c>
    </row>
    <row r="21" spans="4:4">
      <c r="D21" t="s">
        <v>1975</v>
      </c>
    </row>
    <row r="22" spans="4:4">
      <c r="D22" t="s">
        <v>2457</v>
      </c>
    </row>
    <row r="23" spans="4:4">
      <c r="D23" t="s">
        <v>1984</v>
      </c>
    </row>
    <row r="27" spans="4:4">
      <c r="D27" t="s">
        <v>2466</v>
      </c>
    </row>
    <row r="29" spans="4:4">
      <c r="D29" t="s">
        <v>2065</v>
      </c>
    </row>
    <row r="32" spans="4:4">
      <c r="D32" t="s">
        <v>1984</v>
      </c>
    </row>
    <row r="37" spans="4:4">
      <c r="D37" t="s">
        <v>2088</v>
      </c>
    </row>
    <row r="41" spans="4:4">
      <c r="D41" t="s">
        <v>2221</v>
      </c>
    </row>
    <row r="42" spans="4:4">
      <c r="D42" t="s">
        <v>2011</v>
      </c>
    </row>
    <row r="43" spans="4:4">
      <c r="D43" t="s">
        <v>1995</v>
      </c>
    </row>
    <row r="46" spans="4:4">
      <c r="D46" t="s">
        <v>1995</v>
      </c>
    </row>
    <row r="48" spans="4:4">
      <c r="D48" t="s">
        <v>1995</v>
      </c>
    </row>
    <row r="49" spans="4:4">
      <c r="D49" t="s">
        <v>2007</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10A20-9FCD-42C9-B132-73564E797A92}">
  <sheetPr>
    <tabColor theme="7" tint="0.39997558519241921"/>
  </sheetPr>
  <dimension ref="A1:G7"/>
  <sheetViews>
    <sheetView workbookViewId="0">
      <selection activeCell="A8" sqref="A8"/>
    </sheetView>
  </sheetViews>
  <sheetFormatPr defaultRowHeight="14.45"/>
  <cols>
    <col min="2" max="2" width="34.25" customWidth="1"/>
    <col min="3" max="3" width="18.1484375" customWidth="1"/>
    <col min="4" max="4" width="13.1484375" customWidth="1"/>
    <col min="5" max="5" width="19.75" customWidth="1"/>
    <col min="6" max="6" width="36.84765625" customWidth="1"/>
    <col min="7" max="7" width="126.75" customWidth="1"/>
  </cols>
  <sheetData>
    <row r="1" spans="1:7">
      <c r="A1" t="s">
        <v>1938</v>
      </c>
      <c r="B1" t="s">
        <v>1939</v>
      </c>
      <c r="C1" t="s">
        <v>1940</v>
      </c>
      <c r="D1" t="s">
        <v>1941</v>
      </c>
      <c r="E1" t="s">
        <v>1942</v>
      </c>
      <c r="F1" t="s">
        <v>1943</v>
      </c>
      <c r="G1" t="s">
        <v>1944</v>
      </c>
    </row>
    <row r="2" spans="1:7">
      <c r="D2" t="s">
        <v>1995</v>
      </c>
    </row>
    <row r="3" spans="1:7">
      <c r="A3" t="str">
        <f>'[18]Goats Milk Cheese'!A8</f>
        <v xml:space="preserve"> RIBB006</v>
      </c>
      <c r="B3" t="str">
        <f>'[18]Goats Milk Cheese'!B8</f>
        <v>Ribblesdale Goats Smoked</v>
      </c>
      <c r="C3" t="str">
        <f>'[18]Goats Milk Cheese'!C8</f>
        <v>North Yorkshire</v>
      </c>
      <c r="D3" t="str">
        <f>'[18]Goats Milk Cheese'!D8</f>
        <v>1 k</v>
      </c>
      <c r="E3" t="str">
        <f>'[18]Goats Milk Cheese'!E8</f>
        <v>Y</v>
      </c>
      <c r="F3" t="str">
        <f>'[18]Goats Milk Cheese'!F8</f>
        <v>N</v>
      </c>
      <c r="G3" t="str">
        <f>'[18]Goats Milk Cheese'!G8</f>
        <v>Superior Goat, lightly smoked in our small commercial smoker, using oak chippings from Theakstons Brewery</v>
      </c>
    </row>
    <row r="4" spans="1:7">
      <c r="D4" t="s">
        <v>2011</v>
      </c>
    </row>
    <row r="5" spans="1:7">
      <c r="D5" t="s">
        <v>2069</v>
      </c>
    </row>
    <row r="6" spans="1:7">
      <c r="D6" t="s">
        <v>2065</v>
      </c>
    </row>
    <row r="7" spans="1:7">
      <c r="D7" t="s">
        <v>1984</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24A0F-E9D3-42CD-9852-1B65E2ACFE2A}">
  <sheetPr>
    <tabColor theme="8" tint="-0.499984740745262"/>
  </sheetPr>
  <dimension ref="A5:G24"/>
  <sheetViews>
    <sheetView workbookViewId="0">
      <selection activeCell="E29" sqref="E29"/>
    </sheetView>
  </sheetViews>
  <sheetFormatPr defaultRowHeight="14.45"/>
  <cols>
    <col min="1" max="1" width="12.25" customWidth="1"/>
    <col min="2" max="2" width="21.546875" customWidth="1"/>
    <col min="3" max="3" width="14.75" customWidth="1"/>
    <col min="4" max="4" width="11.1484375" customWidth="1"/>
    <col min="5" max="5" width="16.75" customWidth="1"/>
    <col min="6" max="6" width="17.1484375" customWidth="1"/>
    <col min="7" max="7" width="229.25" bestFit="1" customWidth="1"/>
  </cols>
  <sheetData>
    <row r="5" spans="4:4">
      <c r="D5" t="s">
        <v>2049</v>
      </c>
    </row>
    <row r="6" spans="4:4">
      <c r="D6" t="s">
        <v>2049</v>
      </c>
    </row>
    <row r="7" spans="4:4">
      <c r="D7" t="s">
        <v>2049</v>
      </c>
    </row>
    <row r="8" spans="4:4">
      <c r="D8" t="s">
        <v>2065</v>
      </c>
    </row>
    <row r="9" spans="4:4">
      <c r="D9" t="s">
        <v>1991</v>
      </c>
    </row>
    <row r="11" spans="4:4">
      <c r="D11" t="s">
        <v>2065</v>
      </c>
    </row>
    <row r="13" spans="4:4">
      <c r="D13" t="s">
        <v>2192</v>
      </c>
    </row>
    <row r="14" spans="4:4">
      <c r="D14" t="s">
        <v>2007</v>
      </c>
    </row>
    <row r="17" spans="1:7">
      <c r="D17" t="s">
        <v>2007</v>
      </c>
    </row>
    <row r="18" spans="1:7">
      <c r="D18" t="s">
        <v>2011</v>
      </c>
    </row>
    <row r="19" spans="1:7">
      <c r="D19" t="s">
        <v>1991</v>
      </c>
    </row>
    <row r="20" spans="1:7">
      <c r="D20" t="s">
        <v>1991</v>
      </c>
    </row>
    <row r="22" spans="1:7">
      <c r="A22" t="s">
        <v>2133</v>
      </c>
      <c r="B22" t="s">
        <v>2134</v>
      </c>
      <c r="C22" t="s">
        <v>2453</v>
      </c>
      <c r="D22" t="s">
        <v>2135</v>
      </c>
      <c r="E22" t="s">
        <v>1264</v>
      </c>
      <c r="F22" t="s">
        <v>1263</v>
      </c>
      <c r="G22" t="s">
        <v>2467</v>
      </c>
    </row>
    <row r="23" spans="1:7">
      <c r="A23" t="s">
        <v>2468</v>
      </c>
      <c r="B23" t="s">
        <v>2469</v>
      </c>
      <c r="C23" t="s">
        <v>2470</v>
      </c>
      <c r="D23" t="s">
        <v>1984</v>
      </c>
      <c r="E23" t="s">
        <v>1264</v>
      </c>
      <c r="F23" t="s">
        <v>1263</v>
      </c>
      <c r="G23" t="s">
        <v>2471</v>
      </c>
    </row>
    <row r="24" spans="1:7">
      <c r="D24" t="s">
        <v>2049</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6033E-FAF2-4BF9-9A10-0626BAFBC1D2}">
  <dimension ref="A1:Y19"/>
  <sheetViews>
    <sheetView showGridLines="0" topLeftCell="G9" workbookViewId="0">
      <selection activeCell="L19" sqref="L19"/>
    </sheetView>
  </sheetViews>
  <sheetFormatPr defaultColWidth="8.75" defaultRowHeight="14.45"/>
  <cols>
    <col min="1" max="1" width="30.19921875" style="461" customWidth="1"/>
    <col min="2" max="2" width="16.44921875" style="461" customWidth="1"/>
    <col min="3" max="3" width="19.19921875" style="461" customWidth="1"/>
    <col min="4" max="4" width="8.19921875" style="461" customWidth="1"/>
    <col min="5" max="5" width="18" style="461" customWidth="1"/>
    <col min="6" max="6" width="21.8984375" style="461" customWidth="1"/>
    <col min="7" max="7" width="19.19921875" style="461" customWidth="1"/>
    <col min="8" max="8" width="35.6484375" style="461" customWidth="1"/>
    <col min="9" max="14" width="13.6484375" style="461" customWidth="1"/>
    <col min="15" max="15" width="27.44921875" style="461" customWidth="1"/>
    <col min="16" max="16" width="41.09765625" style="461" customWidth="1"/>
    <col min="17" max="17" width="27.44921875" style="461" customWidth="1"/>
    <col min="18" max="18" width="15" style="461" customWidth="1"/>
    <col min="19" max="19" width="15.8984375" style="461" customWidth="1"/>
    <col min="20" max="20" width="13.6484375" style="461" customWidth="1"/>
    <col min="21" max="21" width="27.44921875" style="461" customWidth="1"/>
    <col min="22" max="22" width="13.6484375" style="461" customWidth="1"/>
    <col min="23" max="23" width="21.8984375" style="461" customWidth="1"/>
    <col min="24" max="24" width="13.6484375" style="461" customWidth="1"/>
    <col min="25" max="25" width="11" style="461" customWidth="1"/>
    <col min="26" max="26" width="8.75" style="461" customWidth="1"/>
    <col min="27" max="16384" width="8.75" style="461"/>
  </cols>
  <sheetData>
    <row r="1" spans="1:25" ht="18" customHeight="1">
      <c r="A1" s="639" t="s">
        <v>2474</v>
      </c>
      <c r="B1" s="640"/>
      <c r="C1" s="640"/>
      <c r="D1" s="640"/>
      <c r="E1" s="640"/>
      <c r="F1" s="640"/>
      <c r="G1" s="640"/>
      <c r="H1" s="640"/>
    </row>
    <row r="2" spans="1:25" ht="18" customHeight="1">
      <c r="A2" s="641" t="s">
        <v>2475</v>
      </c>
      <c r="B2" s="642"/>
      <c r="C2" s="642"/>
      <c r="D2" s="642"/>
      <c r="E2" s="642"/>
      <c r="F2" s="642"/>
      <c r="G2" s="642"/>
      <c r="H2" s="643"/>
    </row>
    <row r="3" spans="1:25" ht="18" customHeight="1">
      <c r="A3" s="644" t="s">
        <v>2476</v>
      </c>
      <c r="B3" s="640"/>
      <c r="C3" s="640"/>
      <c r="D3" s="640"/>
      <c r="E3" s="640"/>
      <c r="F3" s="640"/>
      <c r="G3" s="640"/>
      <c r="H3" s="645"/>
    </row>
    <row r="4" spans="1:25" ht="18" customHeight="1">
      <c r="A4" s="646" t="s">
        <v>2477</v>
      </c>
      <c r="B4" s="647"/>
      <c r="C4" s="647"/>
      <c r="D4" s="647"/>
      <c r="E4" s="647"/>
      <c r="F4" s="647"/>
      <c r="G4" s="647"/>
      <c r="H4" s="647"/>
    </row>
    <row r="5" spans="1:25" ht="26" customHeight="1">
      <c r="A5" s="462" t="s">
        <v>2478</v>
      </c>
      <c r="B5" s="462" t="s">
        <v>2479</v>
      </c>
      <c r="C5" s="462" t="s">
        <v>2480</v>
      </c>
      <c r="D5" s="462" t="s">
        <v>2481</v>
      </c>
      <c r="E5" s="462" t="s">
        <v>2482</v>
      </c>
      <c r="F5" s="462" t="s">
        <v>2483</v>
      </c>
      <c r="G5" s="462" t="s">
        <v>2484</v>
      </c>
      <c r="H5" s="462" t="s">
        <v>2485</v>
      </c>
      <c r="I5" s="462" t="s">
        <v>2486</v>
      </c>
      <c r="J5" s="462" t="s">
        <v>2487</v>
      </c>
      <c r="K5" s="462" t="s">
        <v>2488</v>
      </c>
      <c r="L5" s="462" t="s">
        <v>2489</v>
      </c>
      <c r="M5" s="462"/>
      <c r="N5" s="462" t="s">
        <v>2490</v>
      </c>
      <c r="O5" s="462" t="s">
        <v>2491</v>
      </c>
      <c r="P5" s="462" t="s">
        <v>2492</v>
      </c>
      <c r="Q5" s="462" t="s">
        <v>2493</v>
      </c>
      <c r="R5" s="462" t="s">
        <v>2494</v>
      </c>
      <c r="S5" s="462" t="s">
        <v>2495</v>
      </c>
      <c r="T5" s="462" t="s">
        <v>2496</v>
      </c>
      <c r="U5" s="462" t="s">
        <v>2497</v>
      </c>
      <c r="V5" s="462" t="s">
        <v>2498</v>
      </c>
      <c r="W5" s="462" t="s">
        <v>2499</v>
      </c>
      <c r="X5" s="462" t="s">
        <v>2500</v>
      </c>
      <c r="Y5" s="462" t="s">
        <v>2501</v>
      </c>
    </row>
    <row r="6" spans="1:25" ht="25.05" customHeight="1">
      <c r="A6" s="463" t="s">
        <v>2502</v>
      </c>
      <c r="B6" s="463" t="s">
        <v>2503</v>
      </c>
      <c r="C6" s="463" t="s">
        <v>2504</v>
      </c>
      <c r="D6" s="463" t="s">
        <v>2505</v>
      </c>
      <c r="E6" s="463" t="s">
        <v>2506</v>
      </c>
      <c r="F6" s="463" t="s">
        <v>2507</v>
      </c>
      <c r="G6" s="463" t="s">
        <v>2508</v>
      </c>
      <c r="H6" s="463" t="s">
        <v>2509</v>
      </c>
      <c r="I6" s="464">
        <v>44176</v>
      </c>
      <c r="J6" s="464">
        <v>44174</v>
      </c>
      <c r="K6" s="464">
        <v>44174</v>
      </c>
      <c r="L6" s="465">
        <v>95</v>
      </c>
      <c r="M6" s="465" t="s">
        <v>2510</v>
      </c>
      <c r="N6" s="463" t="s">
        <v>2511</v>
      </c>
      <c r="O6" s="463" t="s">
        <v>2512</v>
      </c>
      <c r="P6" s="463" t="s">
        <v>2513</v>
      </c>
      <c r="Q6" s="463" t="s">
        <v>2514</v>
      </c>
      <c r="R6" s="463"/>
      <c r="S6" s="463"/>
      <c r="T6" s="463"/>
      <c r="U6" s="463" t="s">
        <v>2515</v>
      </c>
      <c r="V6" s="463"/>
      <c r="W6" s="463"/>
      <c r="X6" s="463"/>
      <c r="Y6" s="463"/>
    </row>
    <row r="7" spans="1:25" ht="25.05" customHeight="1">
      <c r="A7" s="466" t="s">
        <v>2502</v>
      </c>
      <c r="B7" s="466" t="s">
        <v>2503</v>
      </c>
      <c r="C7" s="466" t="s">
        <v>2504</v>
      </c>
      <c r="D7" s="466" t="s">
        <v>2505</v>
      </c>
      <c r="E7" s="466" t="s">
        <v>2506</v>
      </c>
      <c r="F7" s="466" t="s">
        <v>2507</v>
      </c>
      <c r="G7" s="466" t="s">
        <v>2508</v>
      </c>
      <c r="H7" s="466" t="s">
        <v>2509</v>
      </c>
      <c r="I7" s="467">
        <v>44176</v>
      </c>
      <c r="J7" s="467">
        <v>44174</v>
      </c>
      <c r="K7" s="467">
        <v>44174</v>
      </c>
      <c r="L7" s="468">
        <v>72</v>
      </c>
      <c r="M7" s="468" t="s">
        <v>2510</v>
      </c>
      <c r="N7" s="466" t="s">
        <v>2511</v>
      </c>
      <c r="O7" s="466" t="s">
        <v>2512</v>
      </c>
      <c r="P7" s="466" t="s">
        <v>2513</v>
      </c>
      <c r="Q7" s="466" t="s">
        <v>2514</v>
      </c>
      <c r="R7" s="466"/>
      <c r="S7" s="466"/>
      <c r="T7" s="466"/>
      <c r="U7" s="466" t="s">
        <v>2515</v>
      </c>
      <c r="V7" s="466"/>
      <c r="W7" s="466"/>
      <c r="X7" s="466"/>
      <c r="Y7" s="466"/>
    </row>
    <row r="8" spans="1:25" ht="25.05" customHeight="1">
      <c r="A8" s="463" t="s">
        <v>2516</v>
      </c>
      <c r="B8" s="463" t="s">
        <v>2517</v>
      </c>
      <c r="C8" s="463" t="s">
        <v>2504</v>
      </c>
      <c r="D8" s="463" t="s">
        <v>2505</v>
      </c>
      <c r="E8" s="463" t="s">
        <v>2506</v>
      </c>
      <c r="F8" s="463" t="s">
        <v>2518</v>
      </c>
      <c r="G8" s="463" t="s">
        <v>2508</v>
      </c>
      <c r="H8" s="463" t="s">
        <v>2519</v>
      </c>
      <c r="I8" s="464">
        <v>44183</v>
      </c>
      <c r="J8" s="464">
        <v>44183</v>
      </c>
      <c r="K8" s="464">
        <v>44181</v>
      </c>
      <c r="L8" s="465">
        <v>64.400000000000006</v>
      </c>
      <c r="M8" s="465" t="s">
        <v>2520</v>
      </c>
      <c r="N8" s="463" t="s">
        <v>2511</v>
      </c>
      <c r="O8" s="463" t="s">
        <v>2512</v>
      </c>
      <c r="P8" s="463" t="s">
        <v>2521</v>
      </c>
      <c r="Q8" s="463" t="s">
        <v>2522</v>
      </c>
      <c r="R8" s="463"/>
      <c r="S8" s="463" t="s">
        <v>2523</v>
      </c>
      <c r="T8" s="463" t="s">
        <v>2524</v>
      </c>
      <c r="U8" s="463" t="s">
        <v>2525</v>
      </c>
      <c r="V8" s="463"/>
      <c r="W8" s="463"/>
      <c r="X8" s="463"/>
      <c r="Y8" s="463"/>
    </row>
    <row r="9" spans="1:25" ht="25.05" customHeight="1">
      <c r="A9" s="466" t="s">
        <v>2516</v>
      </c>
      <c r="B9" s="466" t="s">
        <v>2517</v>
      </c>
      <c r="C9" s="466" t="s">
        <v>2504</v>
      </c>
      <c r="D9" s="466" t="s">
        <v>2505</v>
      </c>
      <c r="E9" s="466" t="s">
        <v>2506</v>
      </c>
      <c r="F9" s="466" t="s">
        <v>2518</v>
      </c>
      <c r="G9" s="466" t="s">
        <v>2508</v>
      </c>
      <c r="H9" s="466" t="s">
        <v>2519</v>
      </c>
      <c r="I9" s="467">
        <v>44183</v>
      </c>
      <c r="J9" s="467">
        <v>44183</v>
      </c>
      <c r="K9" s="467">
        <v>44181</v>
      </c>
      <c r="L9" s="468">
        <v>59.95</v>
      </c>
      <c r="M9" s="468" t="s">
        <v>2520</v>
      </c>
      <c r="N9" s="466" t="s">
        <v>2511</v>
      </c>
      <c r="O9" s="466" t="s">
        <v>2512</v>
      </c>
      <c r="P9" s="466" t="s">
        <v>2526</v>
      </c>
      <c r="Q9" s="466" t="s">
        <v>2522</v>
      </c>
      <c r="R9" s="466"/>
      <c r="S9" s="466" t="s">
        <v>2527</v>
      </c>
      <c r="T9" s="466" t="s">
        <v>2524</v>
      </c>
      <c r="U9" s="466" t="s">
        <v>2525</v>
      </c>
      <c r="V9" s="466"/>
      <c r="W9" s="466"/>
      <c r="X9" s="466"/>
      <c r="Y9" s="466"/>
    </row>
    <row r="10" spans="1:25" ht="25.05" customHeight="1">
      <c r="A10" s="463" t="s">
        <v>2502</v>
      </c>
      <c r="B10" s="463" t="s">
        <v>2503</v>
      </c>
      <c r="C10" s="463" t="s">
        <v>2504</v>
      </c>
      <c r="D10" s="463" t="s">
        <v>2505</v>
      </c>
      <c r="E10" s="463" t="s">
        <v>2506</v>
      </c>
      <c r="F10" s="463" t="s">
        <v>2507</v>
      </c>
      <c r="G10" s="463" t="s">
        <v>2508</v>
      </c>
      <c r="H10" s="463" t="s">
        <v>2509</v>
      </c>
      <c r="I10" s="464">
        <v>44183</v>
      </c>
      <c r="J10" s="464">
        <v>44183</v>
      </c>
      <c r="K10" s="464">
        <v>44183</v>
      </c>
      <c r="L10" s="465">
        <v>95</v>
      </c>
      <c r="M10" s="465" t="s">
        <v>2520</v>
      </c>
      <c r="N10" s="463" t="s">
        <v>2511</v>
      </c>
      <c r="O10" s="463" t="s">
        <v>2512</v>
      </c>
      <c r="P10" s="463" t="s">
        <v>2513</v>
      </c>
      <c r="Q10" s="463" t="s">
        <v>2514</v>
      </c>
      <c r="R10" s="463"/>
      <c r="S10" s="463"/>
      <c r="T10" s="463"/>
      <c r="U10" s="463" t="s">
        <v>2515</v>
      </c>
      <c r="V10" s="463"/>
      <c r="W10" s="463"/>
      <c r="X10" s="463"/>
      <c r="Y10" s="463"/>
    </row>
    <row r="11" spans="1:25" ht="25.05" customHeight="1">
      <c r="A11" s="466" t="s">
        <v>2502</v>
      </c>
      <c r="B11" s="466" t="s">
        <v>2503</v>
      </c>
      <c r="C11" s="466" t="s">
        <v>2504</v>
      </c>
      <c r="D11" s="466" t="s">
        <v>2505</v>
      </c>
      <c r="E11" s="466" t="s">
        <v>2506</v>
      </c>
      <c r="F11" s="466" t="s">
        <v>2507</v>
      </c>
      <c r="G11" s="466" t="s">
        <v>2508</v>
      </c>
      <c r="H11" s="466" t="s">
        <v>2509</v>
      </c>
      <c r="I11" s="467">
        <v>44204</v>
      </c>
      <c r="J11" s="467">
        <v>44200</v>
      </c>
      <c r="K11" s="467">
        <v>44200</v>
      </c>
      <c r="L11" s="468">
        <v>24</v>
      </c>
      <c r="M11" s="468" t="s">
        <v>2510</v>
      </c>
      <c r="N11" s="466" t="s">
        <v>2511</v>
      </c>
      <c r="O11" s="466" t="s">
        <v>2512</v>
      </c>
      <c r="P11" s="466" t="s">
        <v>2528</v>
      </c>
      <c r="Q11" s="466" t="s">
        <v>2514</v>
      </c>
      <c r="R11" s="466"/>
      <c r="S11" s="466"/>
      <c r="T11" s="466"/>
      <c r="U11" s="466" t="s">
        <v>2515</v>
      </c>
      <c r="V11" s="466"/>
      <c r="W11" s="466"/>
      <c r="X11" s="466"/>
      <c r="Y11" s="466"/>
    </row>
    <row r="12" spans="1:25" ht="25.05" customHeight="1">
      <c r="A12" s="463" t="s">
        <v>2502</v>
      </c>
      <c r="B12" s="463" t="s">
        <v>2503</v>
      </c>
      <c r="C12" s="463" t="s">
        <v>2504</v>
      </c>
      <c r="D12" s="463" t="s">
        <v>2505</v>
      </c>
      <c r="E12" s="463" t="s">
        <v>2506</v>
      </c>
      <c r="F12" s="463" t="s">
        <v>2507</v>
      </c>
      <c r="G12" s="463" t="s">
        <v>2508</v>
      </c>
      <c r="H12" s="463" t="s">
        <v>2509</v>
      </c>
      <c r="I12" s="464">
        <v>44204</v>
      </c>
      <c r="J12" s="464">
        <v>44201</v>
      </c>
      <c r="K12" s="464">
        <v>44200</v>
      </c>
      <c r="L12" s="465">
        <v>610</v>
      </c>
      <c r="M12" s="468" t="s">
        <v>2510</v>
      </c>
      <c r="N12" s="463" t="s">
        <v>2511</v>
      </c>
      <c r="O12" s="463" t="s">
        <v>2512</v>
      </c>
      <c r="P12" s="463" t="s">
        <v>2528</v>
      </c>
      <c r="Q12" s="463" t="s">
        <v>2514</v>
      </c>
      <c r="R12" s="463"/>
      <c r="S12" s="463"/>
      <c r="T12" s="463"/>
      <c r="U12" s="463" t="s">
        <v>2515</v>
      </c>
      <c r="V12" s="463"/>
      <c r="W12" s="463"/>
      <c r="X12" s="463"/>
      <c r="Y12" s="463"/>
    </row>
    <row r="13" spans="1:25" ht="25.05" customHeight="1">
      <c r="A13" s="466" t="s">
        <v>2502</v>
      </c>
      <c r="B13" s="466" t="s">
        <v>2503</v>
      </c>
      <c r="C13" s="466" t="s">
        <v>2504</v>
      </c>
      <c r="D13" s="466" t="s">
        <v>2505</v>
      </c>
      <c r="E13" s="466" t="s">
        <v>2506</v>
      </c>
      <c r="F13" s="466" t="s">
        <v>2507</v>
      </c>
      <c r="G13" s="466" t="s">
        <v>2508</v>
      </c>
      <c r="H13" s="466" t="s">
        <v>2509</v>
      </c>
      <c r="I13" s="467">
        <v>44204</v>
      </c>
      <c r="J13" s="467">
        <v>44202</v>
      </c>
      <c r="K13" s="467">
        <v>44201</v>
      </c>
      <c r="L13" s="468">
        <v>190</v>
      </c>
      <c r="M13" s="468" t="s">
        <v>2510</v>
      </c>
      <c r="N13" s="466" t="s">
        <v>2511</v>
      </c>
      <c r="O13" s="466" t="s">
        <v>2512</v>
      </c>
      <c r="P13" s="466" t="s">
        <v>2528</v>
      </c>
      <c r="Q13" s="466" t="s">
        <v>2514</v>
      </c>
      <c r="R13" s="466"/>
      <c r="S13" s="466"/>
      <c r="T13" s="466"/>
      <c r="U13" s="466" t="s">
        <v>2515</v>
      </c>
      <c r="V13" s="466"/>
      <c r="W13" s="466"/>
      <c r="X13" s="466"/>
      <c r="Y13" s="466"/>
    </row>
    <row r="14" spans="1:25" ht="25.05" customHeight="1">
      <c r="A14" s="463" t="s">
        <v>2502</v>
      </c>
      <c r="B14" s="463" t="s">
        <v>2503</v>
      </c>
      <c r="C14" s="463" t="s">
        <v>2504</v>
      </c>
      <c r="D14" s="463" t="s">
        <v>2505</v>
      </c>
      <c r="E14" s="463" t="s">
        <v>2506</v>
      </c>
      <c r="F14" s="463" t="s">
        <v>2507</v>
      </c>
      <c r="G14" s="463" t="s">
        <v>2508</v>
      </c>
      <c r="H14" s="463" t="s">
        <v>2509</v>
      </c>
      <c r="I14" s="464">
        <v>44253</v>
      </c>
      <c r="J14" s="464">
        <v>44251</v>
      </c>
      <c r="K14" s="464">
        <v>44249</v>
      </c>
      <c r="L14" s="465">
        <v>8</v>
      </c>
      <c r="M14" s="468" t="s">
        <v>2510</v>
      </c>
      <c r="N14" s="463" t="s">
        <v>2511</v>
      </c>
      <c r="O14" s="463" t="s">
        <v>2512</v>
      </c>
      <c r="P14" s="463" t="s">
        <v>2528</v>
      </c>
      <c r="Q14" s="463" t="s">
        <v>2514</v>
      </c>
      <c r="R14" s="463"/>
      <c r="S14" s="463"/>
      <c r="T14" s="463"/>
      <c r="U14" s="463" t="s">
        <v>2515</v>
      </c>
      <c r="V14" s="463"/>
      <c r="W14" s="463"/>
      <c r="X14" s="463"/>
      <c r="Y14" s="463"/>
    </row>
    <row r="15" spans="1:25" ht="25.05" customHeight="1">
      <c r="A15" s="466" t="s">
        <v>2529</v>
      </c>
      <c r="B15" s="466" t="s">
        <v>2530</v>
      </c>
      <c r="C15" s="466" t="s">
        <v>2531</v>
      </c>
      <c r="D15" s="466" t="s">
        <v>2505</v>
      </c>
      <c r="E15" s="466" t="s">
        <v>2506</v>
      </c>
      <c r="F15" s="466" t="s">
        <v>2507</v>
      </c>
      <c r="G15" s="466" t="s">
        <v>2508</v>
      </c>
      <c r="H15" s="466" t="s">
        <v>2509</v>
      </c>
      <c r="I15" s="467">
        <v>44302</v>
      </c>
      <c r="J15" s="467">
        <v>44301</v>
      </c>
      <c r="K15" s="467">
        <v>44300</v>
      </c>
      <c r="L15" s="468">
        <v>95</v>
      </c>
      <c r="M15" s="468" t="s">
        <v>2532</v>
      </c>
      <c r="N15" s="466" t="s">
        <v>2511</v>
      </c>
      <c r="O15" s="466" t="s">
        <v>2512</v>
      </c>
      <c r="P15" s="466" t="s">
        <v>2533</v>
      </c>
      <c r="Q15" s="466" t="s">
        <v>2514</v>
      </c>
      <c r="R15" s="466"/>
      <c r="S15" s="466"/>
      <c r="T15" s="466"/>
      <c r="U15" s="466" t="s">
        <v>2515</v>
      </c>
      <c r="V15" s="466"/>
      <c r="W15" s="466"/>
      <c r="X15" s="466"/>
      <c r="Y15" s="466"/>
    </row>
    <row r="16" spans="1:25">
      <c r="A16" s="463" t="s">
        <v>2534</v>
      </c>
      <c r="B16" s="463" t="s">
        <v>2535</v>
      </c>
      <c r="C16" s="463" t="s">
        <v>2536</v>
      </c>
      <c r="D16" s="463" t="s">
        <v>2537</v>
      </c>
      <c r="E16" s="463" t="s">
        <v>2506</v>
      </c>
      <c r="F16" s="463" t="s">
        <v>2507</v>
      </c>
      <c r="G16" s="463" t="s">
        <v>2508</v>
      </c>
      <c r="H16" s="463" t="s">
        <v>2509</v>
      </c>
      <c r="I16" s="464">
        <v>44274</v>
      </c>
      <c r="J16" s="464">
        <v>44330</v>
      </c>
      <c r="K16" s="464">
        <v>44270</v>
      </c>
      <c r="L16" s="465">
        <v>190</v>
      </c>
      <c r="M16" s="468" t="s">
        <v>2538</v>
      </c>
      <c r="N16" s="463" t="s">
        <v>2511</v>
      </c>
      <c r="O16" s="463" t="s">
        <v>2512</v>
      </c>
      <c r="P16" s="463" t="s">
        <v>2539</v>
      </c>
      <c r="Q16" s="463" t="s">
        <v>2540</v>
      </c>
      <c r="R16" s="463"/>
      <c r="S16" s="463"/>
      <c r="T16" s="463"/>
      <c r="U16" s="463" t="s">
        <v>2515</v>
      </c>
      <c r="V16" s="463"/>
      <c r="W16" s="463"/>
      <c r="X16" s="463"/>
      <c r="Y16" s="463"/>
    </row>
    <row r="17" spans="1:25" ht="25.05" customHeight="1">
      <c r="A17" s="466" t="s">
        <v>2541</v>
      </c>
      <c r="B17" s="466" t="s">
        <v>2542</v>
      </c>
      <c r="C17" s="466" t="s">
        <v>2504</v>
      </c>
      <c r="D17" s="466" t="s">
        <v>2543</v>
      </c>
      <c r="E17" s="466" t="s">
        <v>2506</v>
      </c>
      <c r="F17" s="466" t="s">
        <v>2507</v>
      </c>
      <c r="G17" s="466" t="s">
        <v>2508</v>
      </c>
      <c r="H17" s="466" t="s">
        <v>2509</v>
      </c>
      <c r="I17" s="467">
        <v>44288</v>
      </c>
      <c r="J17" s="467">
        <v>44333</v>
      </c>
      <c r="K17" s="467">
        <v>44284</v>
      </c>
      <c r="L17" s="468">
        <v>95</v>
      </c>
      <c r="M17" s="468" t="s">
        <v>2544</v>
      </c>
      <c r="N17" s="466" t="s">
        <v>2511</v>
      </c>
      <c r="O17" s="466" t="s">
        <v>2512</v>
      </c>
      <c r="P17" s="466" t="s">
        <v>2545</v>
      </c>
      <c r="Q17" s="466" t="s">
        <v>2514</v>
      </c>
      <c r="R17" s="466"/>
      <c r="S17" s="466"/>
      <c r="T17" s="466"/>
      <c r="U17" s="466" t="s">
        <v>2515</v>
      </c>
      <c r="V17" s="466"/>
      <c r="W17" s="466"/>
      <c r="X17" s="466"/>
      <c r="Y17" s="466"/>
    </row>
    <row r="18" spans="1:25" hidden="1"/>
    <row r="19" spans="1:25">
      <c r="L19" s="469">
        <f>SUM(L6:L17)</f>
        <v>1598.35</v>
      </c>
    </row>
  </sheetData>
  <mergeCells count="4">
    <mergeCell ref="A1:H1"/>
    <mergeCell ref="A2:H2"/>
    <mergeCell ref="A3:H3"/>
    <mergeCell ref="A4:H4"/>
  </mergeCells>
  <pageMargins left="0.5" right="0.5" top="1" bottom="1" header="1" footer="1"/>
  <pageSetup paperSize="0" orientation="landscape"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0E83-9B4D-4539-B6FB-D38C45C8D155}">
  <dimension ref="A1:Y12"/>
  <sheetViews>
    <sheetView topLeftCell="J5" workbookViewId="0">
      <selection activeCell="L12" sqref="L12"/>
    </sheetView>
  </sheetViews>
  <sheetFormatPr defaultColWidth="8.75" defaultRowHeight="14.45"/>
  <cols>
    <col min="1" max="1" width="30.19921875" style="461" customWidth="1"/>
    <col min="2" max="2" width="16.44921875" style="461" customWidth="1"/>
    <col min="3" max="3" width="19.19921875" style="461" customWidth="1"/>
    <col min="4" max="4" width="8.19921875" style="461" customWidth="1"/>
    <col min="5" max="5" width="18" style="461" customWidth="1"/>
    <col min="6" max="6" width="21.8984375" style="461" customWidth="1"/>
    <col min="7" max="7" width="19.19921875" style="461" customWidth="1"/>
    <col min="8" max="8" width="35.6484375" style="461" customWidth="1"/>
    <col min="9" max="14" width="13.6484375" style="461" customWidth="1"/>
    <col min="15" max="15" width="27.44921875" style="461" customWidth="1"/>
    <col min="16" max="16" width="41.09765625" style="461" customWidth="1"/>
    <col min="17" max="17" width="27.44921875" style="461" customWidth="1"/>
    <col min="18" max="18" width="15" style="461" customWidth="1"/>
    <col min="19" max="19" width="15.8984375" style="461" customWidth="1"/>
    <col min="20" max="20" width="13.6484375" style="461" customWidth="1"/>
    <col min="21" max="21" width="27.44921875" style="461" customWidth="1"/>
    <col min="22" max="22" width="13.6484375" style="461" customWidth="1"/>
    <col min="23" max="23" width="21.8984375" style="461" customWidth="1"/>
    <col min="24" max="24" width="13.6484375" style="461" customWidth="1"/>
    <col min="25" max="25" width="11" style="461" customWidth="1"/>
    <col min="26" max="26" width="8.75" style="461" customWidth="1"/>
    <col min="27" max="16384" width="8.75" style="461"/>
  </cols>
  <sheetData>
    <row r="1" spans="1:25" ht="18" customHeight="1">
      <c r="A1" s="639" t="s">
        <v>2474</v>
      </c>
      <c r="B1" s="640"/>
      <c r="C1" s="640"/>
      <c r="D1" s="640"/>
      <c r="E1" s="640"/>
      <c r="F1" s="640"/>
      <c r="G1" s="640"/>
      <c r="H1" s="640"/>
    </row>
    <row r="2" spans="1:25" ht="18" customHeight="1">
      <c r="A2" s="641" t="s">
        <v>2475</v>
      </c>
      <c r="B2" s="642"/>
      <c r="C2" s="642"/>
      <c r="D2" s="642"/>
      <c r="E2" s="642"/>
      <c r="F2" s="642"/>
      <c r="G2" s="642"/>
      <c r="H2" s="643"/>
    </row>
    <row r="3" spans="1:25" ht="18" customHeight="1">
      <c r="A3" s="644" t="s">
        <v>2476</v>
      </c>
      <c r="B3" s="640"/>
      <c r="C3" s="640"/>
      <c r="D3" s="640"/>
      <c r="E3" s="640"/>
      <c r="F3" s="640"/>
      <c r="G3" s="640"/>
      <c r="H3" s="645"/>
    </row>
    <row r="4" spans="1:25" ht="18" customHeight="1">
      <c r="A4" s="646" t="s">
        <v>2477</v>
      </c>
      <c r="B4" s="647"/>
      <c r="C4" s="647"/>
      <c r="D4" s="647"/>
      <c r="E4" s="647"/>
      <c r="F4" s="647"/>
      <c r="G4" s="647"/>
      <c r="H4" s="647"/>
    </row>
    <row r="5" spans="1:25" ht="26" customHeight="1">
      <c r="A5" s="462" t="s">
        <v>2478</v>
      </c>
      <c r="B5" s="462" t="s">
        <v>2479</v>
      </c>
      <c r="C5" s="462" t="s">
        <v>2480</v>
      </c>
      <c r="D5" s="462" t="s">
        <v>2481</v>
      </c>
      <c r="E5" s="462" t="s">
        <v>2482</v>
      </c>
      <c r="F5" s="462" t="s">
        <v>2483</v>
      </c>
      <c r="G5" s="462" t="s">
        <v>2484</v>
      </c>
      <c r="H5" s="462" t="s">
        <v>2485</v>
      </c>
      <c r="I5" s="462" t="s">
        <v>2486</v>
      </c>
      <c r="J5" s="462" t="s">
        <v>2487</v>
      </c>
      <c r="K5" s="462" t="s">
        <v>2488</v>
      </c>
      <c r="L5" s="462"/>
      <c r="M5" s="462"/>
      <c r="N5" s="462" t="s">
        <v>2490</v>
      </c>
      <c r="O5" s="462" t="s">
        <v>2491</v>
      </c>
      <c r="P5" s="462" t="s">
        <v>2492</v>
      </c>
      <c r="Q5" s="462" t="s">
        <v>2493</v>
      </c>
      <c r="R5" s="462" t="s">
        <v>2494</v>
      </c>
      <c r="S5" s="462" t="s">
        <v>2495</v>
      </c>
      <c r="T5" s="462" t="s">
        <v>2496</v>
      </c>
      <c r="U5" s="462" t="s">
        <v>2497</v>
      </c>
      <c r="V5" s="462" t="s">
        <v>2498</v>
      </c>
      <c r="W5" s="462" t="s">
        <v>2499</v>
      </c>
      <c r="X5" s="462" t="s">
        <v>2500</v>
      </c>
      <c r="Y5" s="462" t="s">
        <v>2501</v>
      </c>
    </row>
    <row r="6" spans="1:25" ht="25.05" customHeight="1">
      <c r="A6" s="463" t="s">
        <v>2502</v>
      </c>
      <c r="B6" s="463" t="s">
        <v>2503</v>
      </c>
      <c r="C6" s="463" t="s">
        <v>2504</v>
      </c>
      <c r="D6" s="463" t="s">
        <v>2505</v>
      </c>
      <c r="E6" s="463" t="s">
        <v>2506</v>
      </c>
      <c r="F6" s="463" t="s">
        <v>2507</v>
      </c>
      <c r="G6" s="463" t="s">
        <v>2508</v>
      </c>
      <c r="H6" s="463" t="s">
        <v>2509</v>
      </c>
      <c r="I6" s="464">
        <v>44176</v>
      </c>
      <c r="J6" s="464">
        <v>44174</v>
      </c>
      <c r="K6" s="464">
        <v>44174</v>
      </c>
      <c r="L6" s="465">
        <v>95</v>
      </c>
      <c r="M6" s="465" t="s">
        <v>2510</v>
      </c>
      <c r="N6" s="463" t="s">
        <v>2511</v>
      </c>
      <c r="O6" s="463" t="s">
        <v>2512</v>
      </c>
      <c r="P6" s="463" t="s">
        <v>2513</v>
      </c>
      <c r="Q6" s="463" t="s">
        <v>2514</v>
      </c>
      <c r="R6" s="463"/>
      <c r="S6" s="463"/>
      <c r="T6" s="463"/>
      <c r="U6" s="463" t="s">
        <v>2515</v>
      </c>
      <c r="V6" s="463"/>
      <c r="W6" s="463"/>
      <c r="X6" s="463"/>
      <c r="Y6" s="463"/>
    </row>
    <row r="7" spans="1:25" ht="25.05" customHeight="1">
      <c r="A7" s="466" t="s">
        <v>2502</v>
      </c>
      <c r="B7" s="466" t="s">
        <v>2503</v>
      </c>
      <c r="C7" s="466" t="s">
        <v>2504</v>
      </c>
      <c r="D7" s="466" t="s">
        <v>2505</v>
      </c>
      <c r="E7" s="466" t="s">
        <v>2506</v>
      </c>
      <c r="F7" s="466" t="s">
        <v>2507</v>
      </c>
      <c r="G7" s="466" t="s">
        <v>2508</v>
      </c>
      <c r="H7" s="466" t="s">
        <v>2509</v>
      </c>
      <c r="I7" s="467">
        <v>44176</v>
      </c>
      <c r="J7" s="467">
        <v>44174</v>
      </c>
      <c r="K7" s="467">
        <v>44174</v>
      </c>
      <c r="L7" s="468">
        <v>72</v>
      </c>
      <c r="M7" s="468" t="s">
        <v>2510</v>
      </c>
      <c r="N7" s="466" t="s">
        <v>2511</v>
      </c>
      <c r="O7" s="466" t="s">
        <v>2512</v>
      </c>
      <c r="P7" s="466" t="s">
        <v>2513</v>
      </c>
      <c r="Q7" s="466" t="s">
        <v>2514</v>
      </c>
      <c r="R7" s="466"/>
      <c r="S7" s="466"/>
      <c r="T7" s="466"/>
      <c r="U7" s="466" t="s">
        <v>2515</v>
      </c>
      <c r="V7" s="466"/>
      <c r="W7" s="466"/>
      <c r="X7" s="466"/>
      <c r="Y7" s="466"/>
    </row>
    <row r="8" spans="1:25" ht="25.05" customHeight="1">
      <c r="A8" s="466" t="s">
        <v>2502</v>
      </c>
      <c r="B8" s="466" t="s">
        <v>2503</v>
      </c>
      <c r="C8" s="466" t="s">
        <v>2504</v>
      </c>
      <c r="D8" s="466" t="s">
        <v>2505</v>
      </c>
      <c r="E8" s="466" t="s">
        <v>2506</v>
      </c>
      <c r="F8" s="466" t="s">
        <v>2507</v>
      </c>
      <c r="G8" s="466" t="s">
        <v>2508</v>
      </c>
      <c r="H8" s="466" t="s">
        <v>2509</v>
      </c>
      <c r="I8" s="467">
        <v>44204</v>
      </c>
      <c r="J8" s="467">
        <v>44200</v>
      </c>
      <c r="K8" s="467">
        <v>44200</v>
      </c>
      <c r="L8" s="468">
        <v>24</v>
      </c>
      <c r="M8" s="468" t="s">
        <v>2510</v>
      </c>
      <c r="N8" s="466" t="s">
        <v>2511</v>
      </c>
      <c r="O8" s="466" t="s">
        <v>2512</v>
      </c>
      <c r="P8" s="466" t="s">
        <v>2528</v>
      </c>
      <c r="Q8" s="466" t="s">
        <v>2514</v>
      </c>
      <c r="R8" s="466"/>
      <c r="S8" s="466"/>
      <c r="T8" s="466"/>
      <c r="U8" s="466" t="s">
        <v>2515</v>
      </c>
      <c r="V8" s="466"/>
      <c r="W8" s="466"/>
      <c r="X8" s="466"/>
      <c r="Y8" s="466"/>
    </row>
    <row r="9" spans="1:25" ht="25.05" customHeight="1">
      <c r="A9" s="463" t="s">
        <v>2502</v>
      </c>
      <c r="B9" s="463" t="s">
        <v>2503</v>
      </c>
      <c r="C9" s="463" t="s">
        <v>2504</v>
      </c>
      <c r="D9" s="463" t="s">
        <v>2505</v>
      </c>
      <c r="E9" s="463" t="s">
        <v>2506</v>
      </c>
      <c r="F9" s="463" t="s">
        <v>2507</v>
      </c>
      <c r="G9" s="463" t="s">
        <v>2508</v>
      </c>
      <c r="H9" s="463" t="s">
        <v>2509</v>
      </c>
      <c r="I9" s="464">
        <v>44204</v>
      </c>
      <c r="J9" s="464">
        <v>44201</v>
      </c>
      <c r="K9" s="464">
        <v>44200</v>
      </c>
      <c r="L9" s="465">
        <v>610</v>
      </c>
      <c r="M9" s="468" t="s">
        <v>2510</v>
      </c>
      <c r="N9" s="463" t="s">
        <v>2511</v>
      </c>
      <c r="O9" s="463" t="s">
        <v>2512</v>
      </c>
      <c r="P9" s="463" t="s">
        <v>2528</v>
      </c>
      <c r="Q9" s="463" t="s">
        <v>2514</v>
      </c>
      <c r="R9" s="463"/>
      <c r="S9" s="463"/>
      <c r="T9" s="463"/>
      <c r="U9" s="463" t="s">
        <v>2515</v>
      </c>
      <c r="V9" s="463"/>
      <c r="W9" s="463"/>
      <c r="X9" s="463"/>
      <c r="Y9" s="463"/>
    </row>
    <row r="10" spans="1:25" ht="25.05" customHeight="1">
      <c r="A10" s="466" t="s">
        <v>2502</v>
      </c>
      <c r="B10" s="466" t="s">
        <v>2503</v>
      </c>
      <c r="C10" s="466" t="s">
        <v>2504</v>
      </c>
      <c r="D10" s="466" t="s">
        <v>2505</v>
      </c>
      <c r="E10" s="466" t="s">
        <v>2506</v>
      </c>
      <c r="F10" s="466" t="s">
        <v>2507</v>
      </c>
      <c r="G10" s="466" t="s">
        <v>2508</v>
      </c>
      <c r="H10" s="466" t="s">
        <v>2509</v>
      </c>
      <c r="I10" s="467">
        <v>44204</v>
      </c>
      <c r="J10" s="467">
        <v>44202</v>
      </c>
      <c r="K10" s="467">
        <v>44201</v>
      </c>
      <c r="L10" s="468">
        <v>190</v>
      </c>
      <c r="M10" s="468" t="s">
        <v>2510</v>
      </c>
      <c r="N10" s="466" t="s">
        <v>2511</v>
      </c>
      <c r="O10" s="466" t="s">
        <v>2512</v>
      </c>
      <c r="P10" s="466" t="s">
        <v>2528</v>
      </c>
      <c r="Q10" s="466" t="s">
        <v>2514</v>
      </c>
      <c r="R10" s="466"/>
      <c r="S10" s="466"/>
      <c r="T10" s="466"/>
      <c r="U10" s="466" t="s">
        <v>2515</v>
      </c>
      <c r="V10" s="466"/>
      <c r="W10" s="466"/>
      <c r="X10" s="466"/>
      <c r="Y10" s="466"/>
    </row>
    <row r="11" spans="1:25" ht="25.05" customHeight="1">
      <c r="A11" s="463" t="s">
        <v>2502</v>
      </c>
      <c r="B11" s="463" t="s">
        <v>2503</v>
      </c>
      <c r="C11" s="463" t="s">
        <v>2504</v>
      </c>
      <c r="D11" s="463" t="s">
        <v>2505</v>
      </c>
      <c r="E11" s="463" t="s">
        <v>2506</v>
      </c>
      <c r="F11" s="463" t="s">
        <v>2507</v>
      </c>
      <c r="G11" s="463" t="s">
        <v>2508</v>
      </c>
      <c r="H11" s="463" t="s">
        <v>2509</v>
      </c>
      <c r="I11" s="464">
        <v>44253</v>
      </c>
      <c r="J11" s="464">
        <v>44251</v>
      </c>
      <c r="K11" s="464">
        <v>44249</v>
      </c>
      <c r="L11" s="465">
        <v>8</v>
      </c>
      <c r="M11" s="468" t="s">
        <v>2510</v>
      </c>
      <c r="N11" s="463" t="s">
        <v>2511</v>
      </c>
      <c r="O11" s="463" t="s">
        <v>2512</v>
      </c>
      <c r="P11" s="463" t="s">
        <v>2528</v>
      </c>
      <c r="Q11" s="463" t="s">
        <v>2514</v>
      </c>
      <c r="R11" s="463"/>
      <c r="S11" s="463"/>
      <c r="T11" s="463"/>
      <c r="U11" s="463" t="s">
        <v>2515</v>
      </c>
      <c r="V11" s="463"/>
      <c r="W11" s="463"/>
      <c r="X11" s="463"/>
      <c r="Y11" s="463"/>
    </row>
    <row r="12" spans="1:25">
      <c r="L12" s="469"/>
    </row>
  </sheetData>
  <mergeCells count="4">
    <mergeCell ref="A1:H1"/>
    <mergeCell ref="A2:H2"/>
    <mergeCell ref="A3:H3"/>
    <mergeCell ref="A4:H4"/>
  </mergeCell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AE418-8B1E-4D31-B886-AC423A8D8D43}">
  <dimension ref="A1:Y19"/>
  <sheetViews>
    <sheetView showGridLines="0" topLeftCell="G9" workbookViewId="0">
      <selection activeCell="L19" sqref="L19"/>
    </sheetView>
  </sheetViews>
  <sheetFormatPr defaultColWidth="8.75" defaultRowHeight="14.45"/>
  <cols>
    <col min="1" max="1" width="30.19921875" style="461" customWidth="1"/>
    <col min="2" max="2" width="16.44921875" style="461" customWidth="1"/>
    <col min="3" max="3" width="19.19921875" style="461" customWidth="1"/>
    <col min="4" max="4" width="8.19921875" style="461" customWidth="1"/>
    <col min="5" max="5" width="18" style="461" customWidth="1"/>
    <col min="6" max="6" width="21.8984375" style="461" customWidth="1"/>
    <col min="7" max="7" width="19.19921875" style="461" customWidth="1"/>
    <col min="8" max="8" width="35.6484375" style="461" customWidth="1"/>
    <col min="9" max="14" width="13.6484375" style="461" customWidth="1"/>
    <col min="15" max="15" width="27.44921875" style="461" customWidth="1"/>
    <col min="16" max="16" width="41.09765625" style="461" customWidth="1"/>
    <col min="17" max="17" width="27.44921875" style="461" customWidth="1"/>
    <col min="18" max="18" width="15" style="461" customWidth="1"/>
    <col min="19" max="19" width="15.8984375" style="461" customWidth="1"/>
    <col min="20" max="20" width="13.6484375" style="461" customWidth="1"/>
    <col min="21" max="21" width="27.44921875" style="461" customWidth="1"/>
    <col min="22" max="22" width="13.6484375" style="461" customWidth="1"/>
    <col min="23" max="23" width="21.8984375" style="461" customWidth="1"/>
    <col min="24" max="24" width="13.6484375" style="461" customWidth="1"/>
    <col min="25" max="25" width="11" style="461" customWidth="1"/>
    <col min="26" max="26" width="8.75" style="461" customWidth="1"/>
    <col min="27" max="16384" width="8.75" style="461"/>
  </cols>
  <sheetData>
    <row r="1" spans="1:25" ht="18" customHeight="1">
      <c r="A1" s="639" t="s">
        <v>2474</v>
      </c>
      <c r="B1" s="640"/>
      <c r="C1" s="640"/>
      <c r="D1" s="640"/>
      <c r="E1" s="640"/>
      <c r="F1" s="640"/>
      <c r="G1" s="640"/>
      <c r="H1" s="640"/>
    </row>
    <row r="2" spans="1:25" ht="18" customHeight="1">
      <c r="A2" s="641" t="s">
        <v>2475</v>
      </c>
      <c r="B2" s="642"/>
      <c r="C2" s="642"/>
      <c r="D2" s="642"/>
      <c r="E2" s="642"/>
      <c r="F2" s="642"/>
      <c r="G2" s="642"/>
      <c r="H2" s="643"/>
    </row>
    <row r="3" spans="1:25" ht="18" customHeight="1">
      <c r="A3" s="644" t="s">
        <v>2476</v>
      </c>
      <c r="B3" s="640"/>
      <c r="C3" s="640"/>
      <c r="D3" s="640"/>
      <c r="E3" s="640"/>
      <c r="F3" s="640"/>
      <c r="G3" s="640"/>
      <c r="H3" s="645"/>
    </row>
    <row r="4" spans="1:25" ht="18" customHeight="1">
      <c r="A4" s="646" t="s">
        <v>2477</v>
      </c>
      <c r="B4" s="647"/>
      <c r="C4" s="647"/>
      <c r="D4" s="647"/>
      <c r="E4" s="647"/>
      <c r="F4" s="647"/>
      <c r="G4" s="647"/>
      <c r="H4" s="647"/>
    </row>
    <row r="5" spans="1:25" ht="26" customHeight="1">
      <c r="A5" s="462" t="s">
        <v>2478</v>
      </c>
      <c r="B5" s="462" t="s">
        <v>2479</v>
      </c>
      <c r="C5" s="462" t="s">
        <v>2480</v>
      </c>
      <c r="D5" s="462" t="s">
        <v>2481</v>
      </c>
      <c r="E5" s="462" t="s">
        <v>2482</v>
      </c>
      <c r="F5" s="462" t="s">
        <v>2483</v>
      </c>
      <c r="G5" s="462" t="s">
        <v>2484</v>
      </c>
      <c r="H5" s="462" t="s">
        <v>2485</v>
      </c>
      <c r="I5" s="462" t="s">
        <v>2486</v>
      </c>
      <c r="J5" s="462" t="s">
        <v>2487</v>
      </c>
      <c r="K5" s="462" t="s">
        <v>2488</v>
      </c>
      <c r="L5" s="462"/>
      <c r="M5" s="462"/>
      <c r="N5" s="462" t="s">
        <v>2490</v>
      </c>
      <c r="O5" s="462" t="s">
        <v>2491</v>
      </c>
      <c r="P5" s="462" t="s">
        <v>2492</v>
      </c>
      <c r="Q5" s="462" t="s">
        <v>2493</v>
      </c>
      <c r="R5" s="462" t="s">
        <v>2494</v>
      </c>
      <c r="S5" s="462" t="s">
        <v>2495</v>
      </c>
      <c r="T5" s="462" t="s">
        <v>2496</v>
      </c>
      <c r="U5" s="462" t="s">
        <v>2497</v>
      </c>
      <c r="V5" s="462" t="s">
        <v>2498</v>
      </c>
      <c r="W5" s="462" t="s">
        <v>2499</v>
      </c>
      <c r="X5" s="462" t="s">
        <v>2500</v>
      </c>
      <c r="Y5" s="462" t="s">
        <v>2501</v>
      </c>
    </row>
    <row r="6" spans="1:25" ht="25.05" customHeight="1">
      <c r="A6" s="463" t="s">
        <v>2502</v>
      </c>
      <c r="B6" s="463" t="s">
        <v>2503</v>
      </c>
      <c r="C6" s="463" t="s">
        <v>2504</v>
      </c>
      <c r="D6" s="463" t="s">
        <v>2505</v>
      </c>
      <c r="E6" s="463" t="s">
        <v>2506</v>
      </c>
      <c r="F6" s="463" t="s">
        <v>2507</v>
      </c>
      <c r="G6" s="463" t="s">
        <v>2508</v>
      </c>
      <c r="H6" s="463" t="s">
        <v>2509</v>
      </c>
      <c r="I6" s="464">
        <v>44176</v>
      </c>
      <c r="J6" s="464">
        <v>44174</v>
      </c>
      <c r="K6" s="464">
        <v>44174</v>
      </c>
      <c r="L6" s="465">
        <v>95</v>
      </c>
      <c r="M6" s="465" t="s">
        <v>2510</v>
      </c>
      <c r="N6" s="463" t="s">
        <v>2511</v>
      </c>
      <c r="O6" s="463" t="s">
        <v>2512</v>
      </c>
      <c r="P6" s="463" t="s">
        <v>2513</v>
      </c>
      <c r="Q6" s="463" t="s">
        <v>2514</v>
      </c>
      <c r="R6" s="463"/>
      <c r="S6" s="463"/>
      <c r="T6" s="463"/>
      <c r="U6" s="463" t="s">
        <v>2515</v>
      </c>
      <c r="V6" s="463"/>
      <c r="W6" s="463"/>
      <c r="X6" s="463"/>
      <c r="Y6" s="463"/>
    </row>
    <row r="7" spans="1:25" ht="25.05" customHeight="1">
      <c r="A7" s="466" t="s">
        <v>2502</v>
      </c>
      <c r="B7" s="466" t="s">
        <v>2503</v>
      </c>
      <c r="C7" s="466" t="s">
        <v>2504</v>
      </c>
      <c r="D7" s="466" t="s">
        <v>2505</v>
      </c>
      <c r="E7" s="466" t="s">
        <v>2506</v>
      </c>
      <c r="F7" s="466" t="s">
        <v>2507</v>
      </c>
      <c r="G7" s="466" t="s">
        <v>2508</v>
      </c>
      <c r="H7" s="466" t="s">
        <v>2509</v>
      </c>
      <c r="I7" s="467">
        <v>44176</v>
      </c>
      <c r="J7" s="467">
        <v>44174</v>
      </c>
      <c r="K7" s="467">
        <v>44174</v>
      </c>
      <c r="L7" s="468">
        <v>72</v>
      </c>
      <c r="M7" s="468" t="s">
        <v>2510</v>
      </c>
      <c r="N7" s="466" t="s">
        <v>2511</v>
      </c>
      <c r="O7" s="466" t="s">
        <v>2512</v>
      </c>
      <c r="P7" s="466" t="s">
        <v>2513</v>
      </c>
      <c r="Q7" s="466" t="s">
        <v>2514</v>
      </c>
      <c r="R7" s="466"/>
      <c r="S7" s="466"/>
      <c r="T7" s="466"/>
      <c r="U7" s="466" t="s">
        <v>2515</v>
      </c>
      <c r="V7" s="466"/>
      <c r="W7" s="466"/>
      <c r="X7" s="466"/>
      <c r="Y7" s="466"/>
    </row>
    <row r="8" spans="1:25" ht="25.05" customHeight="1">
      <c r="A8" s="463" t="s">
        <v>2516</v>
      </c>
      <c r="B8" s="463" t="s">
        <v>2517</v>
      </c>
      <c r="C8" s="463" t="s">
        <v>2504</v>
      </c>
      <c r="D8" s="463" t="s">
        <v>2505</v>
      </c>
      <c r="E8" s="463" t="s">
        <v>2506</v>
      </c>
      <c r="F8" s="463" t="s">
        <v>2518</v>
      </c>
      <c r="G8" s="463" t="s">
        <v>2508</v>
      </c>
      <c r="H8" s="463" t="s">
        <v>2519</v>
      </c>
      <c r="I8" s="464">
        <v>44183</v>
      </c>
      <c r="J8" s="464">
        <v>44183</v>
      </c>
      <c r="K8" s="464">
        <v>44181</v>
      </c>
      <c r="L8" s="465">
        <v>64.400000000000006</v>
      </c>
      <c r="M8" s="465" t="s">
        <v>2520</v>
      </c>
      <c r="N8" s="463" t="s">
        <v>2511</v>
      </c>
      <c r="O8" s="463" t="s">
        <v>2512</v>
      </c>
      <c r="P8" s="463" t="s">
        <v>2521</v>
      </c>
      <c r="Q8" s="463" t="s">
        <v>2522</v>
      </c>
      <c r="R8" s="463"/>
      <c r="S8" s="463" t="s">
        <v>2523</v>
      </c>
      <c r="T8" s="463" t="s">
        <v>2524</v>
      </c>
      <c r="U8" s="463" t="s">
        <v>2525</v>
      </c>
      <c r="V8" s="463"/>
      <c r="W8" s="463"/>
      <c r="X8" s="463"/>
      <c r="Y8" s="463"/>
    </row>
    <row r="9" spans="1:25" ht="25.05" customHeight="1">
      <c r="A9" s="466" t="s">
        <v>2516</v>
      </c>
      <c r="B9" s="466" t="s">
        <v>2517</v>
      </c>
      <c r="C9" s="466" t="s">
        <v>2504</v>
      </c>
      <c r="D9" s="466" t="s">
        <v>2505</v>
      </c>
      <c r="E9" s="466" t="s">
        <v>2506</v>
      </c>
      <c r="F9" s="466" t="s">
        <v>2518</v>
      </c>
      <c r="G9" s="466" t="s">
        <v>2508</v>
      </c>
      <c r="H9" s="466" t="s">
        <v>2519</v>
      </c>
      <c r="I9" s="467">
        <v>44183</v>
      </c>
      <c r="J9" s="467">
        <v>44183</v>
      </c>
      <c r="K9" s="467">
        <v>44181</v>
      </c>
      <c r="L9" s="468">
        <v>59.95</v>
      </c>
      <c r="M9" s="468" t="s">
        <v>2520</v>
      </c>
      <c r="N9" s="466" t="s">
        <v>2511</v>
      </c>
      <c r="O9" s="466" t="s">
        <v>2512</v>
      </c>
      <c r="P9" s="466" t="s">
        <v>2526</v>
      </c>
      <c r="Q9" s="466" t="s">
        <v>2522</v>
      </c>
      <c r="R9" s="466"/>
      <c r="S9" s="466" t="s">
        <v>2527</v>
      </c>
      <c r="T9" s="466" t="s">
        <v>2524</v>
      </c>
      <c r="U9" s="466" t="s">
        <v>2525</v>
      </c>
      <c r="V9" s="466"/>
      <c r="W9" s="466"/>
      <c r="X9" s="466"/>
      <c r="Y9" s="466"/>
    </row>
    <row r="10" spans="1:25" ht="25.05" customHeight="1">
      <c r="A10" s="463" t="s">
        <v>2502</v>
      </c>
      <c r="B10" s="463" t="s">
        <v>2503</v>
      </c>
      <c r="C10" s="463" t="s">
        <v>2504</v>
      </c>
      <c r="D10" s="463" t="s">
        <v>2505</v>
      </c>
      <c r="E10" s="463" t="s">
        <v>2506</v>
      </c>
      <c r="F10" s="463" t="s">
        <v>2507</v>
      </c>
      <c r="G10" s="463" t="s">
        <v>2508</v>
      </c>
      <c r="H10" s="463" t="s">
        <v>2509</v>
      </c>
      <c r="I10" s="464">
        <v>44183</v>
      </c>
      <c r="J10" s="464">
        <v>44183</v>
      </c>
      <c r="K10" s="464">
        <v>44183</v>
      </c>
      <c r="L10" s="465">
        <v>95</v>
      </c>
      <c r="M10" s="465" t="s">
        <v>2520</v>
      </c>
      <c r="N10" s="463" t="s">
        <v>2511</v>
      </c>
      <c r="O10" s="463" t="s">
        <v>2512</v>
      </c>
      <c r="P10" s="463" t="s">
        <v>2513</v>
      </c>
      <c r="Q10" s="463" t="s">
        <v>2514</v>
      </c>
      <c r="R10" s="463"/>
      <c r="S10" s="463"/>
      <c r="T10" s="463"/>
      <c r="U10" s="463" t="s">
        <v>2515</v>
      </c>
      <c r="V10" s="463"/>
      <c r="W10" s="463"/>
      <c r="X10" s="463"/>
      <c r="Y10" s="463"/>
    </row>
    <row r="11" spans="1:25" ht="25.05" customHeight="1">
      <c r="A11" s="466" t="s">
        <v>2502</v>
      </c>
      <c r="B11" s="466" t="s">
        <v>2503</v>
      </c>
      <c r="C11" s="466" t="s">
        <v>2504</v>
      </c>
      <c r="D11" s="466" t="s">
        <v>2505</v>
      </c>
      <c r="E11" s="466" t="s">
        <v>2506</v>
      </c>
      <c r="F11" s="466" t="s">
        <v>2507</v>
      </c>
      <c r="G11" s="466" t="s">
        <v>2508</v>
      </c>
      <c r="H11" s="466" t="s">
        <v>2509</v>
      </c>
      <c r="I11" s="467">
        <v>44204</v>
      </c>
      <c r="J11" s="467">
        <v>44200</v>
      </c>
      <c r="K11" s="467">
        <v>44200</v>
      </c>
      <c r="L11" s="468">
        <v>24</v>
      </c>
      <c r="M11" s="468" t="s">
        <v>2510</v>
      </c>
      <c r="N11" s="466" t="s">
        <v>2511</v>
      </c>
      <c r="O11" s="466" t="s">
        <v>2512</v>
      </c>
      <c r="P11" s="466" t="s">
        <v>2528</v>
      </c>
      <c r="Q11" s="466" t="s">
        <v>2514</v>
      </c>
      <c r="R11" s="466"/>
      <c r="S11" s="466"/>
      <c r="T11" s="466"/>
      <c r="U11" s="466" t="s">
        <v>2515</v>
      </c>
      <c r="V11" s="466"/>
      <c r="W11" s="466"/>
      <c r="X11" s="466"/>
      <c r="Y11" s="466"/>
    </row>
    <row r="12" spans="1:25" ht="25.05" customHeight="1">
      <c r="A12" s="463" t="s">
        <v>2502</v>
      </c>
      <c r="B12" s="463" t="s">
        <v>2503</v>
      </c>
      <c r="C12" s="463" t="s">
        <v>2504</v>
      </c>
      <c r="D12" s="463" t="s">
        <v>2505</v>
      </c>
      <c r="E12" s="463" t="s">
        <v>2506</v>
      </c>
      <c r="F12" s="463" t="s">
        <v>2507</v>
      </c>
      <c r="G12" s="463" t="s">
        <v>2508</v>
      </c>
      <c r="H12" s="463" t="s">
        <v>2509</v>
      </c>
      <c r="I12" s="464">
        <v>44204</v>
      </c>
      <c r="J12" s="464">
        <v>44201</v>
      </c>
      <c r="K12" s="464">
        <v>44200</v>
      </c>
      <c r="L12" s="465">
        <v>610</v>
      </c>
      <c r="M12" s="468" t="s">
        <v>2510</v>
      </c>
      <c r="N12" s="463" t="s">
        <v>2511</v>
      </c>
      <c r="O12" s="463" t="s">
        <v>2512</v>
      </c>
      <c r="P12" s="463" t="s">
        <v>2528</v>
      </c>
      <c r="Q12" s="463" t="s">
        <v>2514</v>
      </c>
      <c r="R12" s="463"/>
      <c r="S12" s="463"/>
      <c r="T12" s="463"/>
      <c r="U12" s="463" t="s">
        <v>2515</v>
      </c>
      <c r="V12" s="463"/>
      <c r="W12" s="463"/>
      <c r="X12" s="463"/>
      <c r="Y12" s="463"/>
    </row>
    <row r="13" spans="1:25" ht="25.05" customHeight="1">
      <c r="A13" s="466" t="s">
        <v>2502</v>
      </c>
      <c r="B13" s="466" t="s">
        <v>2503</v>
      </c>
      <c r="C13" s="466" t="s">
        <v>2504</v>
      </c>
      <c r="D13" s="466" t="s">
        <v>2505</v>
      </c>
      <c r="E13" s="466" t="s">
        <v>2506</v>
      </c>
      <c r="F13" s="466" t="s">
        <v>2507</v>
      </c>
      <c r="G13" s="466" t="s">
        <v>2508</v>
      </c>
      <c r="H13" s="466" t="s">
        <v>2509</v>
      </c>
      <c r="I13" s="467">
        <v>44204</v>
      </c>
      <c r="J13" s="467">
        <v>44202</v>
      </c>
      <c r="K13" s="467">
        <v>44201</v>
      </c>
      <c r="L13" s="468">
        <v>190</v>
      </c>
      <c r="M13" s="468" t="s">
        <v>2510</v>
      </c>
      <c r="N13" s="466" t="s">
        <v>2511</v>
      </c>
      <c r="O13" s="466" t="s">
        <v>2512</v>
      </c>
      <c r="P13" s="466" t="s">
        <v>2528</v>
      </c>
      <c r="Q13" s="466" t="s">
        <v>2514</v>
      </c>
      <c r="R13" s="466"/>
      <c r="S13" s="466"/>
      <c r="T13" s="466"/>
      <c r="U13" s="466" t="s">
        <v>2515</v>
      </c>
      <c r="V13" s="466"/>
      <c r="W13" s="466"/>
      <c r="X13" s="466"/>
      <c r="Y13" s="466"/>
    </row>
    <row r="14" spans="1:25" ht="25.05" customHeight="1">
      <c r="A14" s="463" t="s">
        <v>2502</v>
      </c>
      <c r="B14" s="463" t="s">
        <v>2503</v>
      </c>
      <c r="C14" s="463" t="s">
        <v>2504</v>
      </c>
      <c r="D14" s="463" t="s">
        <v>2505</v>
      </c>
      <c r="E14" s="463" t="s">
        <v>2506</v>
      </c>
      <c r="F14" s="463" t="s">
        <v>2507</v>
      </c>
      <c r="G14" s="463" t="s">
        <v>2508</v>
      </c>
      <c r="H14" s="463" t="s">
        <v>2509</v>
      </c>
      <c r="I14" s="464">
        <v>44253</v>
      </c>
      <c r="J14" s="464">
        <v>44251</v>
      </c>
      <c r="K14" s="464">
        <v>44249</v>
      </c>
      <c r="L14" s="465">
        <v>8</v>
      </c>
      <c r="M14" s="468" t="s">
        <v>2510</v>
      </c>
      <c r="N14" s="463" t="s">
        <v>2511</v>
      </c>
      <c r="O14" s="463" t="s">
        <v>2512</v>
      </c>
      <c r="P14" s="463" t="s">
        <v>2528</v>
      </c>
      <c r="Q14" s="463" t="s">
        <v>2514</v>
      </c>
      <c r="R14" s="463"/>
      <c r="S14" s="463"/>
      <c r="T14" s="463"/>
      <c r="U14" s="463" t="s">
        <v>2515</v>
      </c>
      <c r="V14" s="463"/>
      <c r="W14" s="463"/>
      <c r="X14" s="463"/>
      <c r="Y14" s="463"/>
    </row>
    <row r="15" spans="1:25" ht="25.05" customHeight="1">
      <c r="A15" s="466" t="s">
        <v>2529</v>
      </c>
      <c r="B15" s="466" t="s">
        <v>2530</v>
      </c>
      <c r="C15" s="466" t="s">
        <v>2531</v>
      </c>
      <c r="D15" s="466" t="s">
        <v>2505</v>
      </c>
      <c r="E15" s="466" t="s">
        <v>2506</v>
      </c>
      <c r="F15" s="466" t="s">
        <v>2507</v>
      </c>
      <c r="G15" s="466" t="s">
        <v>2508</v>
      </c>
      <c r="H15" s="466" t="s">
        <v>2509</v>
      </c>
      <c r="I15" s="467">
        <v>44302</v>
      </c>
      <c r="J15" s="467">
        <v>44301</v>
      </c>
      <c r="K15" s="467">
        <v>44300</v>
      </c>
      <c r="L15" s="468">
        <v>95</v>
      </c>
      <c r="M15" s="468" t="s">
        <v>2532</v>
      </c>
      <c r="N15" s="466" t="s">
        <v>2511</v>
      </c>
      <c r="O15" s="466" t="s">
        <v>2512</v>
      </c>
      <c r="P15" s="466" t="s">
        <v>2533</v>
      </c>
      <c r="Q15" s="466" t="s">
        <v>2514</v>
      </c>
      <c r="R15" s="466"/>
      <c r="S15" s="466"/>
      <c r="T15" s="466"/>
      <c r="U15" s="466" t="s">
        <v>2515</v>
      </c>
      <c r="V15" s="466"/>
      <c r="W15" s="466"/>
      <c r="X15" s="466"/>
      <c r="Y15" s="466"/>
    </row>
    <row r="16" spans="1:25">
      <c r="A16" s="463" t="s">
        <v>2534</v>
      </c>
      <c r="B16" s="463" t="s">
        <v>2535</v>
      </c>
      <c r="C16" s="463" t="s">
        <v>2536</v>
      </c>
      <c r="D16" s="463" t="s">
        <v>2537</v>
      </c>
      <c r="E16" s="463" t="s">
        <v>2506</v>
      </c>
      <c r="F16" s="463" t="s">
        <v>2507</v>
      </c>
      <c r="G16" s="463" t="s">
        <v>2508</v>
      </c>
      <c r="H16" s="463" t="s">
        <v>2509</v>
      </c>
      <c r="I16" s="464">
        <v>44274</v>
      </c>
      <c r="J16" s="464">
        <v>44330</v>
      </c>
      <c r="K16" s="464">
        <v>44270</v>
      </c>
      <c r="L16" s="465">
        <v>190</v>
      </c>
      <c r="M16" s="468" t="s">
        <v>2538</v>
      </c>
      <c r="N16" s="463" t="s">
        <v>2511</v>
      </c>
      <c r="O16" s="463" t="s">
        <v>2512</v>
      </c>
      <c r="P16" s="463" t="s">
        <v>2539</v>
      </c>
      <c r="Q16" s="463" t="s">
        <v>2540</v>
      </c>
      <c r="R16" s="463"/>
      <c r="S16" s="463"/>
      <c r="T16" s="463"/>
      <c r="U16" s="463" t="s">
        <v>2515</v>
      </c>
      <c r="V16" s="463"/>
      <c r="W16" s="463"/>
      <c r="X16" s="463"/>
      <c r="Y16" s="463"/>
    </row>
    <row r="17" spans="1:25" ht="25.05" customHeight="1">
      <c r="A17" s="466" t="s">
        <v>2541</v>
      </c>
      <c r="B17" s="466" t="s">
        <v>2542</v>
      </c>
      <c r="C17" s="466" t="s">
        <v>2504</v>
      </c>
      <c r="D17" s="466" t="s">
        <v>2543</v>
      </c>
      <c r="E17" s="466" t="s">
        <v>2506</v>
      </c>
      <c r="F17" s="466" t="s">
        <v>2507</v>
      </c>
      <c r="G17" s="466" t="s">
        <v>2508</v>
      </c>
      <c r="H17" s="466" t="s">
        <v>2509</v>
      </c>
      <c r="I17" s="467">
        <v>44288</v>
      </c>
      <c r="J17" s="467">
        <v>44333</v>
      </c>
      <c r="K17" s="467">
        <v>44284</v>
      </c>
      <c r="L17" s="468">
        <v>95</v>
      </c>
      <c r="M17" s="468" t="s">
        <v>2544</v>
      </c>
      <c r="N17" s="466" t="s">
        <v>2511</v>
      </c>
      <c r="O17" s="466" t="s">
        <v>2512</v>
      </c>
      <c r="P17" s="466" t="s">
        <v>2545</v>
      </c>
      <c r="Q17" s="466" t="s">
        <v>2514</v>
      </c>
      <c r="R17" s="466"/>
      <c r="S17" s="466"/>
      <c r="T17" s="466"/>
      <c r="U17" s="466" t="s">
        <v>2515</v>
      </c>
      <c r="V17" s="466"/>
      <c r="W17" s="466"/>
      <c r="X17" s="466"/>
      <c r="Y17" s="466"/>
    </row>
    <row r="18" spans="1:25" hidden="1"/>
    <row r="19" spans="1:25">
      <c r="L19" s="469"/>
    </row>
  </sheetData>
  <mergeCells count="4">
    <mergeCell ref="A1:H1"/>
    <mergeCell ref="A2:H2"/>
    <mergeCell ref="A3:H3"/>
    <mergeCell ref="A4:H4"/>
  </mergeCells>
  <pageMargins left="0.5" right="0.5" top="1" bottom="1" header="1" footer="1"/>
  <pageSetup paperSize="0" orientation="landscape"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B5C2F-621A-44AA-AA29-DB259BA151B2}">
  <dimension ref="A1:Y12"/>
  <sheetViews>
    <sheetView topLeftCell="J5" workbookViewId="0">
      <selection activeCell="L12" sqref="L12"/>
    </sheetView>
  </sheetViews>
  <sheetFormatPr defaultColWidth="8.75" defaultRowHeight="14.45"/>
  <cols>
    <col min="1" max="1" width="30.19921875" style="461" customWidth="1"/>
    <col min="2" max="2" width="16.44921875" style="461" customWidth="1"/>
    <col min="3" max="3" width="19.19921875" style="461" customWidth="1"/>
    <col min="4" max="4" width="8.19921875" style="461" customWidth="1"/>
    <col min="5" max="5" width="18" style="461" customWidth="1"/>
    <col min="6" max="6" width="21.8984375" style="461" customWidth="1"/>
    <col min="7" max="7" width="19.19921875" style="461" customWidth="1"/>
    <col min="8" max="8" width="35.6484375" style="461" customWidth="1"/>
    <col min="9" max="14" width="13.6484375" style="461" customWidth="1"/>
    <col min="15" max="15" width="27.44921875" style="461" customWidth="1"/>
    <col min="16" max="16" width="41.09765625" style="461" customWidth="1"/>
    <col min="17" max="17" width="27.44921875" style="461" customWidth="1"/>
    <col min="18" max="18" width="15" style="461" customWidth="1"/>
    <col min="19" max="19" width="15.8984375" style="461" customWidth="1"/>
    <col min="20" max="20" width="13.6484375" style="461" customWidth="1"/>
    <col min="21" max="21" width="27.44921875" style="461" customWidth="1"/>
    <col min="22" max="22" width="13.6484375" style="461" customWidth="1"/>
    <col min="23" max="23" width="21.8984375" style="461" customWidth="1"/>
    <col min="24" max="24" width="13.6484375" style="461" customWidth="1"/>
    <col min="25" max="25" width="11" style="461" customWidth="1"/>
    <col min="26" max="26" width="8.75" style="461" customWidth="1"/>
    <col min="27" max="16384" width="8.75" style="461"/>
  </cols>
  <sheetData>
    <row r="1" spans="1:25" ht="18" customHeight="1">
      <c r="A1" s="639" t="s">
        <v>2474</v>
      </c>
      <c r="B1" s="640"/>
      <c r="C1" s="640"/>
      <c r="D1" s="640"/>
      <c r="E1" s="640"/>
      <c r="F1" s="640"/>
      <c r="G1" s="640"/>
      <c r="H1" s="640"/>
    </row>
    <row r="2" spans="1:25" ht="18" customHeight="1">
      <c r="A2" s="641" t="s">
        <v>2475</v>
      </c>
      <c r="B2" s="642"/>
      <c r="C2" s="642"/>
      <c r="D2" s="642"/>
      <c r="E2" s="642"/>
      <c r="F2" s="642"/>
      <c r="G2" s="642"/>
      <c r="H2" s="643"/>
    </row>
    <row r="3" spans="1:25" ht="18" customHeight="1">
      <c r="A3" s="644" t="s">
        <v>2476</v>
      </c>
      <c r="B3" s="640"/>
      <c r="C3" s="640"/>
      <c r="D3" s="640"/>
      <c r="E3" s="640"/>
      <c r="F3" s="640"/>
      <c r="G3" s="640"/>
      <c r="H3" s="645"/>
    </row>
    <row r="4" spans="1:25" ht="18" customHeight="1">
      <c r="A4" s="646" t="s">
        <v>2477</v>
      </c>
      <c r="B4" s="647"/>
      <c r="C4" s="647"/>
      <c r="D4" s="647"/>
      <c r="E4" s="647"/>
      <c r="F4" s="647"/>
      <c r="G4" s="647"/>
      <c r="H4" s="647"/>
    </row>
    <row r="5" spans="1:25" ht="26" customHeight="1">
      <c r="A5" s="462" t="s">
        <v>2478</v>
      </c>
      <c r="B5" s="462" t="s">
        <v>2479</v>
      </c>
      <c r="C5" s="462" t="s">
        <v>2480</v>
      </c>
      <c r="D5" s="462" t="s">
        <v>2481</v>
      </c>
      <c r="E5" s="462" t="s">
        <v>2482</v>
      </c>
      <c r="F5" s="462" t="s">
        <v>2483</v>
      </c>
      <c r="G5" s="462" t="s">
        <v>2484</v>
      </c>
      <c r="H5" s="462" t="s">
        <v>2485</v>
      </c>
      <c r="I5" s="462" t="s">
        <v>2486</v>
      </c>
      <c r="J5" s="462" t="s">
        <v>2487</v>
      </c>
      <c r="K5" s="462" t="s">
        <v>2488</v>
      </c>
      <c r="L5" s="462" t="s">
        <v>2489</v>
      </c>
      <c r="M5" s="462"/>
      <c r="N5" s="462" t="s">
        <v>2490</v>
      </c>
      <c r="O5" s="462" t="s">
        <v>2491</v>
      </c>
      <c r="P5" s="462" t="s">
        <v>2492</v>
      </c>
      <c r="Q5" s="462" t="s">
        <v>2493</v>
      </c>
      <c r="R5" s="462" t="s">
        <v>2494</v>
      </c>
      <c r="S5" s="462" t="s">
        <v>2495</v>
      </c>
      <c r="T5" s="462" t="s">
        <v>2496</v>
      </c>
      <c r="U5" s="462" t="s">
        <v>2497</v>
      </c>
      <c r="V5" s="462" t="s">
        <v>2498</v>
      </c>
      <c r="W5" s="462" t="s">
        <v>2499</v>
      </c>
      <c r="X5" s="462" t="s">
        <v>2500</v>
      </c>
      <c r="Y5" s="462" t="s">
        <v>2501</v>
      </c>
    </row>
    <row r="6" spans="1:25" ht="25.05" customHeight="1">
      <c r="A6" s="463" t="s">
        <v>2502</v>
      </c>
      <c r="B6" s="463" t="s">
        <v>2503</v>
      </c>
      <c r="C6" s="463" t="s">
        <v>2504</v>
      </c>
      <c r="D6" s="463" t="s">
        <v>2505</v>
      </c>
      <c r="E6" s="463" t="s">
        <v>2506</v>
      </c>
      <c r="F6" s="463" t="s">
        <v>2507</v>
      </c>
      <c r="G6" s="463" t="s">
        <v>2508</v>
      </c>
      <c r="H6" s="463" t="s">
        <v>2509</v>
      </c>
      <c r="I6" s="464">
        <v>44176</v>
      </c>
      <c r="J6" s="464">
        <v>44174</v>
      </c>
      <c r="K6" s="464">
        <v>44174</v>
      </c>
      <c r="L6" s="465">
        <v>95</v>
      </c>
      <c r="M6" s="465" t="s">
        <v>2510</v>
      </c>
      <c r="N6" s="463" t="s">
        <v>2511</v>
      </c>
      <c r="O6" s="463" t="s">
        <v>2512</v>
      </c>
      <c r="P6" s="463" t="s">
        <v>2513</v>
      </c>
      <c r="Q6" s="463" t="s">
        <v>2514</v>
      </c>
      <c r="R6" s="463"/>
      <c r="S6" s="463"/>
      <c r="T6" s="463"/>
      <c r="U6" s="463" t="s">
        <v>2515</v>
      </c>
      <c r="V6" s="463"/>
      <c r="W6" s="463"/>
      <c r="X6" s="463"/>
      <c r="Y6" s="463"/>
    </row>
    <row r="7" spans="1:25" ht="25.05" customHeight="1">
      <c r="A7" s="466" t="s">
        <v>2502</v>
      </c>
      <c r="B7" s="466" t="s">
        <v>2503</v>
      </c>
      <c r="C7" s="466" t="s">
        <v>2504</v>
      </c>
      <c r="D7" s="466" t="s">
        <v>2505</v>
      </c>
      <c r="E7" s="466" t="s">
        <v>2506</v>
      </c>
      <c r="F7" s="466" t="s">
        <v>2507</v>
      </c>
      <c r="G7" s="466" t="s">
        <v>2508</v>
      </c>
      <c r="H7" s="466" t="s">
        <v>2509</v>
      </c>
      <c r="I7" s="467">
        <v>44176</v>
      </c>
      <c r="J7" s="467">
        <v>44174</v>
      </c>
      <c r="K7" s="467">
        <v>44174</v>
      </c>
      <c r="L7" s="468">
        <v>72</v>
      </c>
      <c r="M7" s="468" t="s">
        <v>2510</v>
      </c>
      <c r="N7" s="466" t="s">
        <v>2511</v>
      </c>
      <c r="O7" s="466" t="s">
        <v>2512</v>
      </c>
      <c r="P7" s="466" t="s">
        <v>2513</v>
      </c>
      <c r="Q7" s="466" t="s">
        <v>2514</v>
      </c>
      <c r="R7" s="466"/>
      <c r="S7" s="466"/>
      <c r="T7" s="466"/>
      <c r="U7" s="466" t="s">
        <v>2515</v>
      </c>
      <c r="V7" s="466"/>
      <c r="W7" s="466"/>
      <c r="X7" s="466"/>
      <c r="Y7" s="466"/>
    </row>
    <row r="8" spans="1:25" ht="25.05" customHeight="1">
      <c r="A8" s="466" t="s">
        <v>2502</v>
      </c>
      <c r="B8" s="466" t="s">
        <v>2503</v>
      </c>
      <c r="C8" s="466" t="s">
        <v>2504</v>
      </c>
      <c r="D8" s="466" t="s">
        <v>2505</v>
      </c>
      <c r="E8" s="466" t="s">
        <v>2506</v>
      </c>
      <c r="F8" s="466" t="s">
        <v>2507</v>
      </c>
      <c r="G8" s="466" t="s">
        <v>2508</v>
      </c>
      <c r="H8" s="466" t="s">
        <v>2509</v>
      </c>
      <c r="I8" s="467">
        <v>44204</v>
      </c>
      <c r="J8" s="467">
        <v>44200</v>
      </c>
      <c r="K8" s="467">
        <v>44200</v>
      </c>
      <c r="L8" s="468">
        <v>24</v>
      </c>
      <c r="M8" s="468" t="s">
        <v>2510</v>
      </c>
      <c r="N8" s="466" t="s">
        <v>2511</v>
      </c>
      <c r="O8" s="466" t="s">
        <v>2512</v>
      </c>
      <c r="P8" s="466" t="s">
        <v>2528</v>
      </c>
      <c r="Q8" s="466" t="s">
        <v>2514</v>
      </c>
      <c r="R8" s="466"/>
      <c r="S8" s="466"/>
      <c r="T8" s="466"/>
      <c r="U8" s="466" t="s">
        <v>2515</v>
      </c>
      <c r="V8" s="466"/>
      <c r="W8" s="466"/>
      <c r="X8" s="466"/>
      <c r="Y8" s="466"/>
    </row>
    <row r="9" spans="1:25" ht="25.05" customHeight="1">
      <c r="A9" s="463" t="s">
        <v>2502</v>
      </c>
      <c r="B9" s="463" t="s">
        <v>2503</v>
      </c>
      <c r="C9" s="463" t="s">
        <v>2504</v>
      </c>
      <c r="D9" s="463" t="s">
        <v>2505</v>
      </c>
      <c r="E9" s="463" t="s">
        <v>2506</v>
      </c>
      <c r="F9" s="463" t="s">
        <v>2507</v>
      </c>
      <c r="G9" s="463" t="s">
        <v>2508</v>
      </c>
      <c r="H9" s="463" t="s">
        <v>2509</v>
      </c>
      <c r="I9" s="464">
        <v>44204</v>
      </c>
      <c r="J9" s="464">
        <v>44201</v>
      </c>
      <c r="K9" s="464">
        <v>44200</v>
      </c>
      <c r="L9" s="465">
        <v>610</v>
      </c>
      <c r="M9" s="468" t="s">
        <v>2510</v>
      </c>
      <c r="N9" s="463" t="s">
        <v>2511</v>
      </c>
      <c r="O9" s="463" t="s">
        <v>2512</v>
      </c>
      <c r="P9" s="463" t="s">
        <v>2528</v>
      </c>
      <c r="Q9" s="463" t="s">
        <v>2514</v>
      </c>
      <c r="R9" s="463"/>
      <c r="S9" s="463"/>
      <c r="T9" s="463"/>
      <c r="U9" s="463" t="s">
        <v>2515</v>
      </c>
      <c r="V9" s="463"/>
      <c r="W9" s="463"/>
      <c r="X9" s="463"/>
      <c r="Y9" s="463"/>
    </row>
    <row r="10" spans="1:25" ht="25.05" customHeight="1">
      <c r="A10" s="466" t="s">
        <v>2502</v>
      </c>
      <c r="B10" s="466" t="s">
        <v>2503</v>
      </c>
      <c r="C10" s="466" t="s">
        <v>2504</v>
      </c>
      <c r="D10" s="466" t="s">
        <v>2505</v>
      </c>
      <c r="E10" s="466" t="s">
        <v>2506</v>
      </c>
      <c r="F10" s="466" t="s">
        <v>2507</v>
      </c>
      <c r="G10" s="466" t="s">
        <v>2508</v>
      </c>
      <c r="H10" s="466" t="s">
        <v>2509</v>
      </c>
      <c r="I10" s="467">
        <v>44204</v>
      </c>
      <c r="J10" s="467">
        <v>44202</v>
      </c>
      <c r="K10" s="467">
        <v>44201</v>
      </c>
      <c r="L10" s="468">
        <v>190</v>
      </c>
      <c r="M10" s="468" t="s">
        <v>2510</v>
      </c>
      <c r="N10" s="466" t="s">
        <v>2511</v>
      </c>
      <c r="O10" s="466" t="s">
        <v>2512</v>
      </c>
      <c r="P10" s="466" t="s">
        <v>2528</v>
      </c>
      <c r="Q10" s="466" t="s">
        <v>2514</v>
      </c>
      <c r="R10" s="466"/>
      <c r="S10" s="466"/>
      <c r="T10" s="466"/>
      <c r="U10" s="466" t="s">
        <v>2515</v>
      </c>
      <c r="V10" s="466"/>
      <c r="W10" s="466"/>
      <c r="X10" s="466"/>
      <c r="Y10" s="466"/>
    </row>
    <row r="11" spans="1:25" ht="25.05" customHeight="1">
      <c r="A11" s="463" t="s">
        <v>2502</v>
      </c>
      <c r="B11" s="463" t="s">
        <v>2503</v>
      </c>
      <c r="C11" s="463" t="s">
        <v>2504</v>
      </c>
      <c r="D11" s="463" t="s">
        <v>2505</v>
      </c>
      <c r="E11" s="463" t="s">
        <v>2506</v>
      </c>
      <c r="F11" s="463" t="s">
        <v>2507</v>
      </c>
      <c r="G11" s="463" t="s">
        <v>2508</v>
      </c>
      <c r="H11" s="463" t="s">
        <v>2509</v>
      </c>
      <c r="I11" s="464">
        <v>44253</v>
      </c>
      <c r="J11" s="464">
        <v>44251</v>
      </c>
      <c r="K11" s="464">
        <v>44249</v>
      </c>
      <c r="L11" s="465">
        <v>8</v>
      </c>
      <c r="M11" s="468" t="s">
        <v>2510</v>
      </c>
      <c r="N11" s="463" t="s">
        <v>2511</v>
      </c>
      <c r="O11" s="463" t="s">
        <v>2512</v>
      </c>
      <c r="P11" s="463" t="s">
        <v>2528</v>
      </c>
      <c r="Q11" s="463" t="s">
        <v>2514</v>
      </c>
      <c r="R11" s="463"/>
      <c r="S11" s="463"/>
      <c r="T11" s="463"/>
      <c r="U11" s="463" t="s">
        <v>2515</v>
      </c>
      <c r="V11" s="463"/>
      <c r="W11" s="463"/>
      <c r="X11" s="463"/>
      <c r="Y11" s="463"/>
    </row>
    <row r="12" spans="1:25">
      <c r="L12" s="469">
        <f>SUM(L6:L11)</f>
        <v>999</v>
      </c>
    </row>
  </sheetData>
  <mergeCells count="4">
    <mergeCell ref="A1:H1"/>
    <mergeCell ref="A2:H2"/>
    <mergeCell ref="A3:H3"/>
    <mergeCell ref="A4:H4"/>
  </mergeCell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E9626-1806-4349-B05B-ADCC194F27E8}">
  <dimension ref="A1:K50"/>
  <sheetViews>
    <sheetView workbookViewId="0">
      <selection activeCell="A5" sqref="A5"/>
    </sheetView>
  </sheetViews>
  <sheetFormatPr defaultColWidth="9.1484375" defaultRowHeight="14.45"/>
  <cols>
    <col min="1" max="1" width="15.3984375" style="474" customWidth="1"/>
    <col min="2" max="4" width="14.75" style="471" customWidth="1"/>
    <col min="5" max="5" width="14.75" style="475" customWidth="1"/>
    <col min="6" max="6" width="9.1484375" style="471" customWidth="1"/>
    <col min="7" max="11" width="14.75" style="471" customWidth="1"/>
    <col min="12" max="12" width="9.1484375" style="471" customWidth="1"/>
    <col min="13" max="16384" width="9.1484375" style="471"/>
  </cols>
  <sheetData>
    <row r="1" spans="1:11" ht="21" customHeight="1">
      <c r="A1" s="470" t="s">
        <v>2546</v>
      </c>
      <c r="E1" s="2"/>
    </row>
    <row r="2" spans="1:11">
      <c r="A2" s="472" t="s">
        <v>2547</v>
      </c>
      <c r="E2" s="2"/>
    </row>
    <row r="3" spans="1:11">
      <c r="A3" s="472"/>
      <c r="E3" s="2"/>
    </row>
    <row r="4" spans="1:11" ht="18.8" customHeight="1">
      <c r="A4" s="473" t="s">
        <v>2548</v>
      </c>
      <c r="E4" s="2"/>
      <c r="G4" s="473" t="s">
        <v>2549</v>
      </c>
    </row>
    <row r="5" spans="1:11">
      <c r="D5" s="474"/>
    </row>
    <row r="6" spans="1:11">
      <c r="A6" s="474" t="s">
        <v>2550</v>
      </c>
      <c r="B6" s="471" t="s">
        <v>1940</v>
      </c>
      <c r="C6" s="471" t="s">
        <v>2551</v>
      </c>
      <c r="D6" s="471" t="s">
        <v>2552</v>
      </c>
      <c r="E6" s="475" t="s">
        <v>2553</v>
      </c>
      <c r="G6" s="476" t="s">
        <v>2550</v>
      </c>
      <c r="H6" s="476" t="s">
        <v>1940</v>
      </c>
      <c r="I6" s="476" t="s">
        <v>2551</v>
      </c>
      <c r="J6" s="476" t="s">
        <v>2552</v>
      </c>
      <c r="K6" s="476" t="s">
        <v>2553</v>
      </c>
    </row>
    <row r="7" spans="1:11">
      <c r="A7" s="474">
        <v>41717</v>
      </c>
      <c r="B7" s="471" t="s">
        <v>2554</v>
      </c>
      <c r="C7" s="471" t="s">
        <v>2555</v>
      </c>
      <c r="D7" s="471" t="s">
        <v>2556</v>
      </c>
      <c r="E7" s="475" t="s">
        <v>2557</v>
      </c>
      <c r="G7" s="474">
        <v>41717</v>
      </c>
      <c r="H7" s="471" t="s">
        <v>2554</v>
      </c>
      <c r="I7" s="471" t="s">
        <v>2555</v>
      </c>
      <c r="J7" s="471" t="s">
        <v>2556</v>
      </c>
      <c r="K7" s="475" t="s">
        <v>2557</v>
      </c>
    </row>
    <row r="8" spans="1:11">
      <c r="A8" s="474">
        <v>41689</v>
      </c>
      <c r="B8" s="471" t="s">
        <v>2558</v>
      </c>
      <c r="C8" s="471" t="s">
        <v>2559</v>
      </c>
      <c r="D8" s="471" t="s">
        <v>2560</v>
      </c>
      <c r="E8" s="475" t="s">
        <v>2561</v>
      </c>
      <c r="G8" s="474">
        <v>41689</v>
      </c>
      <c r="H8" s="471" t="s">
        <v>2558</v>
      </c>
      <c r="I8" s="471" t="s">
        <v>2559</v>
      </c>
      <c r="J8" s="471" t="s">
        <v>2560</v>
      </c>
      <c r="K8" s="475" t="s">
        <v>2561</v>
      </c>
    </row>
    <row r="9" spans="1:11">
      <c r="A9" s="474">
        <v>41894</v>
      </c>
      <c r="B9" s="471" t="s">
        <v>2558</v>
      </c>
      <c r="C9" s="471" t="s">
        <v>2562</v>
      </c>
      <c r="D9" s="471" t="s">
        <v>2560</v>
      </c>
      <c r="E9" s="475" t="s">
        <v>2563</v>
      </c>
      <c r="G9" s="474">
        <v>41894</v>
      </c>
      <c r="H9" s="471" t="s">
        <v>2558</v>
      </c>
      <c r="I9" s="471" t="s">
        <v>2562</v>
      </c>
      <c r="J9" s="471" t="s">
        <v>2560</v>
      </c>
      <c r="K9" s="475" t="s">
        <v>2563</v>
      </c>
    </row>
    <row r="10" spans="1:11">
      <c r="A10" s="474">
        <v>41692</v>
      </c>
      <c r="B10" s="471" t="s">
        <v>2564</v>
      </c>
      <c r="C10" s="471" t="s">
        <v>2565</v>
      </c>
      <c r="D10" s="471" t="s">
        <v>2566</v>
      </c>
      <c r="E10" s="475" t="s">
        <v>2567</v>
      </c>
      <c r="G10" s="474">
        <v>41692</v>
      </c>
      <c r="H10" s="471" t="s">
        <v>2564</v>
      </c>
      <c r="I10" s="471" t="s">
        <v>2565</v>
      </c>
      <c r="J10" s="471" t="s">
        <v>2566</v>
      </c>
      <c r="K10" s="475" t="s">
        <v>2567</v>
      </c>
    </row>
    <row r="11" spans="1:11">
      <c r="A11" s="474">
        <v>41974</v>
      </c>
      <c r="B11" s="471" t="s">
        <v>2568</v>
      </c>
      <c r="C11" s="471" t="s">
        <v>2569</v>
      </c>
      <c r="D11" s="471" t="s">
        <v>2566</v>
      </c>
      <c r="E11" s="475" t="s">
        <v>2570</v>
      </c>
      <c r="G11" s="474">
        <v>41974</v>
      </c>
      <c r="H11" s="471" t="s">
        <v>2568</v>
      </c>
      <c r="I11" s="471" t="s">
        <v>2569</v>
      </c>
      <c r="J11" s="471" t="s">
        <v>2566</v>
      </c>
      <c r="K11" s="475" t="s">
        <v>2570</v>
      </c>
    </row>
    <row r="12" spans="1:11">
      <c r="A12" s="474">
        <v>41655</v>
      </c>
      <c r="B12" s="471" t="s">
        <v>2568</v>
      </c>
      <c r="C12" s="471" t="s">
        <v>2571</v>
      </c>
      <c r="D12" s="471" t="s">
        <v>2572</v>
      </c>
      <c r="E12" s="475" t="s">
        <v>2573</v>
      </c>
      <c r="G12" s="474">
        <v>41655</v>
      </c>
      <c r="H12" s="471" t="s">
        <v>2568</v>
      </c>
      <c r="I12" s="471" t="s">
        <v>2571</v>
      </c>
      <c r="J12" s="471" t="s">
        <v>2572</v>
      </c>
      <c r="K12" s="475" t="s">
        <v>2573</v>
      </c>
    </row>
    <row r="13" spans="1:11">
      <c r="A13" s="474">
        <v>41658</v>
      </c>
      <c r="B13" s="471" t="s">
        <v>2564</v>
      </c>
      <c r="C13" s="471" t="s">
        <v>2574</v>
      </c>
      <c r="D13" s="471" t="s">
        <v>2575</v>
      </c>
      <c r="E13" s="475">
        <v>323</v>
      </c>
      <c r="G13" s="474">
        <v>41658</v>
      </c>
      <c r="H13" s="471" t="s">
        <v>2564</v>
      </c>
      <c r="I13" s="471" t="s">
        <v>2574</v>
      </c>
      <c r="J13" s="471" t="s">
        <v>2575</v>
      </c>
      <c r="K13" s="475">
        <v>323</v>
      </c>
    </row>
    <row r="14" spans="1:11">
      <c r="A14" s="474">
        <v>41706</v>
      </c>
      <c r="B14" s="471" t="s">
        <v>2554</v>
      </c>
      <c r="C14" s="471" t="s">
        <v>2571</v>
      </c>
      <c r="D14" s="471" t="s">
        <v>2576</v>
      </c>
      <c r="E14" s="475" t="s">
        <v>2577</v>
      </c>
      <c r="G14" s="474">
        <v>41706</v>
      </c>
      <c r="H14" s="471" t="s">
        <v>2554</v>
      </c>
      <c r="I14" s="471" t="s">
        <v>2571</v>
      </c>
      <c r="J14" s="471" t="s">
        <v>2576</v>
      </c>
      <c r="K14" s="475" t="s">
        <v>2577</v>
      </c>
    </row>
    <row r="15" spans="1:11">
      <c r="A15" s="474">
        <v>41753</v>
      </c>
      <c r="B15" s="471" t="s">
        <v>2558</v>
      </c>
      <c r="C15" s="471" t="s">
        <v>2574</v>
      </c>
      <c r="D15" s="471" t="s">
        <v>2576</v>
      </c>
      <c r="E15" s="475" t="s">
        <v>2578</v>
      </c>
      <c r="G15" s="474">
        <v>41753</v>
      </c>
      <c r="H15" s="471" t="s">
        <v>2558</v>
      </c>
      <c r="I15" s="471" t="s">
        <v>2574</v>
      </c>
      <c r="J15" s="471" t="s">
        <v>2576</v>
      </c>
      <c r="K15" s="475" t="s">
        <v>2578</v>
      </c>
    </row>
    <row r="16" spans="1:11">
      <c r="A16" s="474">
        <v>41764</v>
      </c>
      <c r="B16" s="471" t="s">
        <v>2564</v>
      </c>
      <c r="C16" s="471" t="s">
        <v>2555</v>
      </c>
      <c r="D16" s="471" t="s">
        <v>2575</v>
      </c>
      <c r="E16" s="475">
        <v>626</v>
      </c>
      <c r="G16" s="474">
        <v>41764</v>
      </c>
      <c r="H16" s="471" t="s">
        <v>2564</v>
      </c>
      <c r="I16" s="471" t="s">
        <v>2555</v>
      </c>
      <c r="J16" s="471" t="s">
        <v>2575</v>
      </c>
      <c r="K16" s="475">
        <v>626</v>
      </c>
    </row>
    <row r="17" spans="1:11">
      <c r="A17" s="474">
        <v>41917</v>
      </c>
      <c r="B17" s="471" t="s">
        <v>2564</v>
      </c>
      <c r="C17" s="471" t="s">
        <v>2569</v>
      </c>
      <c r="D17" s="471" t="s">
        <v>2572</v>
      </c>
      <c r="E17" s="475" t="s">
        <v>2573</v>
      </c>
      <c r="G17" s="474">
        <v>41917</v>
      </c>
      <c r="H17" s="471" t="s">
        <v>2564</v>
      </c>
      <c r="I17" s="471" t="s">
        <v>2569</v>
      </c>
      <c r="J17" s="471" t="s">
        <v>2572</v>
      </c>
      <c r="K17" s="475" t="s">
        <v>2573</v>
      </c>
    </row>
    <row r="18" spans="1:11">
      <c r="A18" s="474">
        <v>41907</v>
      </c>
      <c r="B18" s="471" t="s">
        <v>2568</v>
      </c>
      <c r="C18" s="471" t="s">
        <v>2562</v>
      </c>
      <c r="D18" s="471" t="s">
        <v>2572</v>
      </c>
      <c r="E18" s="475" t="s">
        <v>2579</v>
      </c>
      <c r="G18" s="474">
        <v>41907</v>
      </c>
      <c r="H18" s="471" t="s">
        <v>2568</v>
      </c>
      <c r="I18" s="471" t="s">
        <v>2562</v>
      </c>
      <c r="J18" s="471" t="s">
        <v>2572</v>
      </c>
      <c r="K18" s="475" t="s">
        <v>2579</v>
      </c>
    </row>
    <row r="19" spans="1:11">
      <c r="A19" s="474">
        <v>41767</v>
      </c>
      <c r="B19" s="471" t="s">
        <v>2558</v>
      </c>
      <c r="C19" s="471" t="s">
        <v>2565</v>
      </c>
      <c r="D19" s="471" t="s">
        <v>2576</v>
      </c>
      <c r="E19" s="475" t="s">
        <v>2577</v>
      </c>
      <c r="G19" s="474">
        <v>41767</v>
      </c>
      <c r="H19" s="471" t="s">
        <v>2558</v>
      </c>
      <c r="I19" s="471" t="s">
        <v>2565</v>
      </c>
      <c r="J19" s="471" t="s">
        <v>2576</v>
      </c>
      <c r="K19" s="475" t="s">
        <v>2577</v>
      </c>
    </row>
    <row r="20" spans="1:11">
      <c r="A20" s="474">
        <v>41898</v>
      </c>
      <c r="B20" s="471" t="s">
        <v>2564</v>
      </c>
      <c r="C20" s="471" t="s">
        <v>2555</v>
      </c>
      <c r="D20" s="471" t="s">
        <v>2556</v>
      </c>
      <c r="E20" s="475" t="s">
        <v>2557</v>
      </c>
      <c r="G20" s="474">
        <v>41898</v>
      </c>
      <c r="H20" s="471" t="s">
        <v>2564</v>
      </c>
      <c r="I20" s="471" t="s">
        <v>2555</v>
      </c>
      <c r="J20" s="471" t="s">
        <v>2556</v>
      </c>
      <c r="K20" s="475" t="s">
        <v>2557</v>
      </c>
    </row>
    <row r="21" spans="1:11">
      <c r="A21" s="474">
        <v>41950</v>
      </c>
      <c r="B21" s="471" t="s">
        <v>2554</v>
      </c>
      <c r="C21" s="471" t="s">
        <v>2571</v>
      </c>
      <c r="D21" s="471" t="s">
        <v>2556</v>
      </c>
      <c r="E21" s="475" t="s">
        <v>2580</v>
      </c>
      <c r="G21" s="474">
        <v>41950</v>
      </c>
      <c r="H21" s="471" t="s">
        <v>2554</v>
      </c>
      <c r="I21" s="471" t="s">
        <v>2571</v>
      </c>
      <c r="J21" s="471" t="s">
        <v>2556</v>
      </c>
      <c r="K21" s="475" t="s">
        <v>2580</v>
      </c>
    </row>
    <row r="22" spans="1:11">
      <c r="A22" s="474">
        <v>41850</v>
      </c>
      <c r="B22" s="471" t="s">
        <v>2554</v>
      </c>
      <c r="C22" s="471" t="s">
        <v>2571</v>
      </c>
      <c r="D22" s="471" t="s">
        <v>2556</v>
      </c>
      <c r="E22" s="475" t="s">
        <v>2580</v>
      </c>
      <c r="G22" s="474">
        <v>41850</v>
      </c>
      <c r="H22" s="471" t="s">
        <v>2554</v>
      </c>
      <c r="I22" s="471" t="s">
        <v>2571</v>
      </c>
      <c r="J22" s="471" t="s">
        <v>2556</v>
      </c>
      <c r="K22" s="475" t="s">
        <v>2580</v>
      </c>
    </row>
    <row r="23" spans="1:11">
      <c r="A23" s="474">
        <v>41947</v>
      </c>
      <c r="B23" s="471" t="s">
        <v>2564</v>
      </c>
      <c r="C23" s="471" t="s">
        <v>2562</v>
      </c>
      <c r="D23" s="471" t="s">
        <v>2560</v>
      </c>
      <c r="E23" s="475" t="s">
        <v>2581</v>
      </c>
      <c r="G23" s="474">
        <v>41947</v>
      </c>
      <c r="H23" s="471" t="s">
        <v>2564</v>
      </c>
      <c r="I23" s="471" t="s">
        <v>2562</v>
      </c>
      <c r="J23" s="471" t="s">
        <v>2560</v>
      </c>
      <c r="K23" s="475" t="s">
        <v>2581</v>
      </c>
    </row>
    <row r="24" spans="1:11">
      <c r="A24" s="474">
        <v>41723</v>
      </c>
      <c r="B24" s="471" t="s">
        <v>2564</v>
      </c>
      <c r="C24" s="471" t="s">
        <v>2559</v>
      </c>
      <c r="D24" s="471" t="s">
        <v>2575</v>
      </c>
      <c r="E24" s="475">
        <v>323</v>
      </c>
      <c r="G24" s="474">
        <v>41723</v>
      </c>
      <c r="H24" s="471" t="s">
        <v>2564</v>
      </c>
      <c r="I24" s="471" t="s">
        <v>2559</v>
      </c>
      <c r="J24" s="471" t="s">
        <v>2575</v>
      </c>
      <c r="K24" s="475">
        <v>323</v>
      </c>
    </row>
    <row r="25" spans="1:11">
      <c r="A25" s="474">
        <v>41857</v>
      </c>
      <c r="B25" s="471" t="s">
        <v>2558</v>
      </c>
      <c r="C25" s="471" t="s">
        <v>2562</v>
      </c>
      <c r="D25" s="471" t="s">
        <v>2560</v>
      </c>
      <c r="E25" s="475" t="s">
        <v>2561</v>
      </c>
      <c r="G25" s="474">
        <v>41857</v>
      </c>
      <c r="H25" s="471" t="s">
        <v>2558</v>
      </c>
      <c r="I25" s="471" t="s">
        <v>2562</v>
      </c>
      <c r="J25" s="471" t="s">
        <v>2560</v>
      </c>
      <c r="K25" s="475" t="s">
        <v>2561</v>
      </c>
    </row>
    <row r="26" spans="1:11">
      <c r="A26" s="474">
        <v>41940</v>
      </c>
      <c r="B26" s="471" t="s">
        <v>2568</v>
      </c>
      <c r="C26" s="471" t="s">
        <v>2569</v>
      </c>
      <c r="D26" s="471" t="s">
        <v>2576</v>
      </c>
      <c r="E26" s="475" t="s">
        <v>2578</v>
      </c>
      <c r="G26" s="474">
        <v>41940</v>
      </c>
      <c r="H26" s="471" t="s">
        <v>2568</v>
      </c>
      <c r="I26" s="471" t="s">
        <v>2569</v>
      </c>
      <c r="J26" s="471" t="s">
        <v>2576</v>
      </c>
      <c r="K26" s="475" t="s">
        <v>2578</v>
      </c>
    </row>
    <row r="27" spans="1:11">
      <c r="A27" s="474">
        <v>41754</v>
      </c>
      <c r="B27" s="471" t="s">
        <v>2554</v>
      </c>
      <c r="C27" s="471" t="s">
        <v>2571</v>
      </c>
      <c r="D27" s="471" t="s">
        <v>2556</v>
      </c>
      <c r="E27" s="475" t="s">
        <v>2557</v>
      </c>
      <c r="G27" s="474">
        <v>41754</v>
      </c>
      <c r="H27" s="471" t="s">
        <v>2554</v>
      </c>
      <c r="I27" s="471" t="s">
        <v>2571</v>
      </c>
      <c r="J27" s="471" t="s">
        <v>2556</v>
      </c>
      <c r="K27" s="475" t="s">
        <v>2557</v>
      </c>
    </row>
    <row r="28" spans="1:11">
      <c r="A28" s="474">
        <v>41774</v>
      </c>
      <c r="B28" s="471" t="s">
        <v>2558</v>
      </c>
      <c r="C28" s="471" t="s">
        <v>2574</v>
      </c>
      <c r="D28" s="471" t="s">
        <v>2566</v>
      </c>
      <c r="E28" s="475" t="s">
        <v>2567</v>
      </c>
      <c r="G28" s="474">
        <v>41774</v>
      </c>
      <c r="H28" s="471" t="s">
        <v>2558</v>
      </c>
      <c r="I28" s="471" t="s">
        <v>2574</v>
      </c>
      <c r="J28" s="471" t="s">
        <v>2566</v>
      </c>
      <c r="K28" s="475" t="s">
        <v>2567</v>
      </c>
    </row>
    <row r="29" spans="1:11">
      <c r="A29" s="474">
        <v>41694</v>
      </c>
      <c r="B29" s="471" t="s">
        <v>2564</v>
      </c>
      <c r="C29" s="471" t="s">
        <v>2571</v>
      </c>
      <c r="D29" s="471" t="s">
        <v>2575</v>
      </c>
      <c r="E29" s="475">
        <v>626</v>
      </c>
      <c r="G29" s="474">
        <v>41694</v>
      </c>
      <c r="H29" s="471" t="s">
        <v>2564</v>
      </c>
      <c r="I29" s="471" t="s">
        <v>2571</v>
      </c>
      <c r="J29" s="471" t="s">
        <v>2575</v>
      </c>
      <c r="K29" s="475">
        <v>626</v>
      </c>
    </row>
    <row r="30" spans="1:11">
      <c r="A30" s="474">
        <v>41667</v>
      </c>
      <c r="B30" s="471" t="s">
        <v>2558</v>
      </c>
      <c r="C30" s="471" t="s">
        <v>2562</v>
      </c>
      <c r="D30" s="471" t="s">
        <v>2572</v>
      </c>
      <c r="E30" s="475" t="s">
        <v>2573</v>
      </c>
      <c r="G30" s="474">
        <v>41667</v>
      </c>
      <c r="H30" s="471" t="s">
        <v>2558</v>
      </c>
      <c r="I30" s="471" t="s">
        <v>2562</v>
      </c>
      <c r="J30" s="471" t="s">
        <v>2572</v>
      </c>
      <c r="K30" s="475" t="s">
        <v>2573</v>
      </c>
    </row>
    <row r="31" spans="1:11">
      <c r="A31" s="474">
        <v>41801</v>
      </c>
      <c r="B31" s="471" t="s">
        <v>2564</v>
      </c>
      <c r="C31" s="471" t="s">
        <v>2559</v>
      </c>
      <c r="D31" s="471" t="s">
        <v>2572</v>
      </c>
      <c r="E31" s="475" t="s">
        <v>2579</v>
      </c>
      <c r="G31" s="474">
        <v>41801</v>
      </c>
      <c r="H31" s="471" t="s">
        <v>2564</v>
      </c>
      <c r="I31" s="471" t="s">
        <v>2559</v>
      </c>
      <c r="J31" s="471" t="s">
        <v>2572</v>
      </c>
      <c r="K31" s="475" t="s">
        <v>2579</v>
      </c>
    </row>
    <row r="32" spans="1:11">
      <c r="A32" s="474">
        <v>41750</v>
      </c>
      <c r="B32" s="471" t="s">
        <v>2554</v>
      </c>
      <c r="C32" s="471" t="s">
        <v>2562</v>
      </c>
      <c r="D32" s="471" t="s">
        <v>2576</v>
      </c>
      <c r="E32" s="475" t="s">
        <v>2582</v>
      </c>
      <c r="G32" s="474">
        <v>41750</v>
      </c>
      <c r="H32" s="471" t="s">
        <v>2554</v>
      </c>
      <c r="I32" s="471" t="s">
        <v>2562</v>
      </c>
      <c r="J32" s="471" t="s">
        <v>2576</v>
      </c>
      <c r="K32" s="475" t="s">
        <v>2582</v>
      </c>
    </row>
    <row r="33" spans="1:11">
      <c r="A33" s="474">
        <v>41975</v>
      </c>
      <c r="B33" s="471" t="s">
        <v>2568</v>
      </c>
      <c r="C33" s="471" t="s">
        <v>2569</v>
      </c>
      <c r="D33" s="471" t="s">
        <v>2556</v>
      </c>
      <c r="E33" s="475" t="s">
        <v>2557</v>
      </c>
      <c r="G33" s="474">
        <v>41975</v>
      </c>
      <c r="H33" s="471" t="s">
        <v>2568</v>
      </c>
      <c r="I33" s="471" t="s">
        <v>2569</v>
      </c>
      <c r="J33" s="471" t="s">
        <v>2556</v>
      </c>
      <c r="K33" s="475" t="s">
        <v>2557</v>
      </c>
    </row>
    <row r="34" spans="1:11">
      <c r="A34" s="474">
        <v>41897</v>
      </c>
      <c r="B34" s="471" t="s">
        <v>2554</v>
      </c>
      <c r="C34" s="471" t="s">
        <v>2574</v>
      </c>
      <c r="D34" s="471" t="s">
        <v>2556</v>
      </c>
      <c r="E34" s="475" t="s">
        <v>2580</v>
      </c>
      <c r="G34" s="474">
        <v>41897</v>
      </c>
      <c r="H34" s="471" t="s">
        <v>2554</v>
      </c>
      <c r="I34" s="471" t="s">
        <v>2574</v>
      </c>
      <c r="J34" s="471" t="s">
        <v>2556</v>
      </c>
      <c r="K34" s="475" t="s">
        <v>2580</v>
      </c>
    </row>
    <row r="35" spans="1:11">
      <c r="A35" s="474">
        <v>41868</v>
      </c>
      <c r="B35" s="471" t="s">
        <v>2558</v>
      </c>
      <c r="C35" s="471" t="s">
        <v>2571</v>
      </c>
      <c r="D35" s="471" t="s">
        <v>2576</v>
      </c>
      <c r="E35" s="475" t="s">
        <v>2577</v>
      </c>
      <c r="G35" s="474">
        <v>41868</v>
      </c>
      <c r="H35" s="471" t="s">
        <v>2558</v>
      </c>
      <c r="I35" s="471" t="s">
        <v>2571</v>
      </c>
      <c r="J35" s="471" t="s">
        <v>2576</v>
      </c>
      <c r="K35" s="475" t="s">
        <v>2577</v>
      </c>
    </row>
    <row r="36" spans="1:11">
      <c r="A36" s="474">
        <v>41687</v>
      </c>
      <c r="B36" s="471" t="s">
        <v>2568</v>
      </c>
      <c r="C36" s="471" t="s">
        <v>2574</v>
      </c>
      <c r="D36" s="471" t="s">
        <v>2556</v>
      </c>
      <c r="E36" s="475" t="s">
        <v>2557</v>
      </c>
      <c r="G36" s="474">
        <v>41687</v>
      </c>
      <c r="H36" s="471" t="s">
        <v>2568</v>
      </c>
      <c r="I36" s="471" t="s">
        <v>2574</v>
      </c>
      <c r="J36" s="471" t="s">
        <v>2556</v>
      </c>
      <c r="K36" s="475" t="s">
        <v>2557</v>
      </c>
    </row>
    <row r="37" spans="1:11">
      <c r="A37" s="474">
        <v>41725</v>
      </c>
      <c r="B37" s="471" t="s">
        <v>2564</v>
      </c>
      <c r="C37" s="471" t="s">
        <v>2555</v>
      </c>
      <c r="D37" s="471" t="s">
        <v>2566</v>
      </c>
      <c r="E37" s="475" t="s">
        <v>2567</v>
      </c>
      <c r="G37" s="474">
        <v>41725</v>
      </c>
      <c r="H37" s="471" t="s">
        <v>2564</v>
      </c>
      <c r="I37" s="471" t="s">
        <v>2555</v>
      </c>
      <c r="J37" s="471" t="s">
        <v>2566</v>
      </c>
      <c r="K37" s="475" t="s">
        <v>2567</v>
      </c>
    </row>
    <row r="38" spans="1:11">
      <c r="A38" s="474">
        <v>41855</v>
      </c>
      <c r="B38" s="471" t="s">
        <v>2554</v>
      </c>
      <c r="C38" s="471" t="s">
        <v>2569</v>
      </c>
      <c r="D38" s="471" t="s">
        <v>2575</v>
      </c>
      <c r="E38" s="475">
        <v>323</v>
      </c>
      <c r="G38" s="474">
        <v>41855</v>
      </c>
      <c r="H38" s="471" t="s">
        <v>2554</v>
      </c>
      <c r="I38" s="471" t="s">
        <v>2569</v>
      </c>
      <c r="J38" s="471" t="s">
        <v>2575</v>
      </c>
      <c r="K38" s="475">
        <v>323</v>
      </c>
    </row>
    <row r="39" spans="1:11">
      <c r="A39" s="474">
        <v>41936</v>
      </c>
      <c r="B39" s="471" t="s">
        <v>2564</v>
      </c>
      <c r="C39" s="471" t="s">
        <v>2565</v>
      </c>
      <c r="D39" s="471" t="s">
        <v>2560</v>
      </c>
      <c r="E39" s="475" t="s">
        <v>2563</v>
      </c>
      <c r="G39" s="474">
        <v>41936</v>
      </c>
      <c r="H39" s="471" t="s">
        <v>2564</v>
      </c>
      <c r="I39" s="471" t="s">
        <v>2565</v>
      </c>
      <c r="J39" s="471" t="s">
        <v>2560</v>
      </c>
      <c r="K39" s="475" t="s">
        <v>2563</v>
      </c>
    </row>
    <row r="40" spans="1:11">
      <c r="A40" s="474">
        <v>41775</v>
      </c>
      <c r="B40" s="471" t="s">
        <v>2554</v>
      </c>
      <c r="C40" s="471" t="s">
        <v>2555</v>
      </c>
      <c r="D40" s="471" t="s">
        <v>2560</v>
      </c>
      <c r="E40" s="475" t="s">
        <v>2581</v>
      </c>
      <c r="G40" s="474">
        <v>41775</v>
      </c>
      <c r="H40" s="471" t="s">
        <v>2554</v>
      </c>
      <c r="I40" s="471" t="s">
        <v>2555</v>
      </c>
      <c r="J40" s="471" t="s">
        <v>2560</v>
      </c>
      <c r="K40" s="475" t="s">
        <v>2581</v>
      </c>
    </row>
    <row r="41" spans="1:11">
      <c r="A41" s="474">
        <v>41768</v>
      </c>
      <c r="B41" s="471" t="s">
        <v>2558</v>
      </c>
      <c r="C41" s="471" t="s">
        <v>2571</v>
      </c>
      <c r="D41" s="471" t="s">
        <v>2566</v>
      </c>
      <c r="E41" s="475" t="s">
        <v>2570</v>
      </c>
      <c r="G41" s="474">
        <v>41768</v>
      </c>
      <c r="H41" s="471" t="s">
        <v>2558</v>
      </c>
      <c r="I41" s="471" t="s">
        <v>2571</v>
      </c>
      <c r="J41" s="471" t="s">
        <v>2566</v>
      </c>
      <c r="K41" s="475" t="s">
        <v>2570</v>
      </c>
    </row>
    <row r="42" spans="1:11">
      <c r="A42" s="474">
        <v>41771</v>
      </c>
      <c r="B42" s="471" t="s">
        <v>2568</v>
      </c>
      <c r="C42" s="471" t="s">
        <v>2571</v>
      </c>
      <c r="D42" s="471" t="s">
        <v>2566</v>
      </c>
      <c r="E42" s="475" t="s">
        <v>2570</v>
      </c>
      <c r="G42" s="474">
        <v>41771</v>
      </c>
      <c r="H42" s="471" t="s">
        <v>2568</v>
      </c>
      <c r="I42" s="471" t="s">
        <v>2571</v>
      </c>
      <c r="J42" s="471" t="s">
        <v>2566</v>
      </c>
      <c r="K42" s="475" t="s">
        <v>2570</v>
      </c>
    </row>
    <row r="43" spans="1:11">
      <c r="A43" s="474">
        <v>41953</v>
      </c>
      <c r="B43" s="471" t="s">
        <v>2558</v>
      </c>
      <c r="C43" s="471" t="s">
        <v>2562</v>
      </c>
      <c r="D43" s="471" t="s">
        <v>2572</v>
      </c>
      <c r="E43" s="475" t="s">
        <v>2573</v>
      </c>
      <c r="G43" s="474">
        <v>41953</v>
      </c>
      <c r="H43" s="471" t="s">
        <v>2558</v>
      </c>
      <c r="I43" s="471" t="s">
        <v>2562</v>
      </c>
      <c r="J43" s="471" t="s">
        <v>2572</v>
      </c>
      <c r="K43" s="475" t="s">
        <v>2573</v>
      </c>
    </row>
    <row r="44" spans="1:11">
      <c r="A44" s="474">
        <v>41648</v>
      </c>
      <c r="B44" s="471" t="s">
        <v>2564</v>
      </c>
      <c r="C44" s="471" t="s">
        <v>2559</v>
      </c>
      <c r="D44" s="471" t="s">
        <v>2575</v>
      </c>
      <c r="E44" s="475">
        <v>323</v>
      </c>
      <c r="G44" s="474">
        <v>41648</v>
      </c>
      <c r="H44" s="471" t="s">
        <v>2564</v>
      </c>
      <c r="I44" s="471" t="s">
        <v>2559</v>
      </c>
      <c r="J44" s="471" t="s">
        <v>2575</v>
      </c>
      <c r="K44" s="475">
        <v>323</v>
      </c>
    </row>
    <row r="45" spans="1:11">
      <c r="A45" s="474">
        <v>41945</v>
      </c>
      <c r="B45" s="471" t="s">
        <v>2554</v>
      </c>
      <c r="C45" s="471" t="s">
        <v>2562</v>
      </c>
      <c r="D45" s="471" t="s">
        <v>2572</v>
      </c>
      <c r="E45" s="475" t="s">
        <v>2579</v>
      </c>
      <c r="G45" s="474">
        <v>41945</v>
      </c>
      <c r="H45" s="471" t="s">
        <v>2554</v>
      </c>
      <c r="I45" s="471" t="s">
        <v>2562</v>
      </c>
      <c r="J45" s="471" t="s">
        <v>2572</v>
      </c>
      <c r="K45" s="475" t="s">
        <v>2579</v>
      </c>
    </row>
    <row r="46" spans="1:11">
      <c r="A46" s="474">
        <v>41759</v>
      </c>
      <c r="B46" s="471" t="s">
        <v>2564</v>
      </c>
      <c r="C46" s="471" t="s">
        <v>2565</v>
      </c>
      <c r="D46" s="471" t="s">
        <v>2576</v>
      </c>
      <c r="E46" s="475" t="s">
        <v>2577</v>
      </c>
      <c r="G46" s="474">
        <v>41759</v>
      </c>
      <c r="H46" s="471" t="s">
        <v>2564</v>
      </c>
      <c r="I46" s="471" t="s">
        <v>2565</v>
      </c>
      <c r="J46" s="471" t="s">
        <v>2576</v>
      </c>
      <c r="K46" s="475" t="s">
        <v>2577</v>
      </c>
    </row>
    <row r="47" spans="1:11">
      <c r="A47" s="474">
        <v>41872</v>
      </c>
      <c r="B47" s="471" t="s">
        <v>2558</v>
      </c>
      <c r="C47" s="471" t="s">
        <v>2569</v>
      </c>
      <c r="D47" s="471" t="s">
        <v>2556</v>
      </c>
      <c r="E47" s="475" t="s">
        <v>2557</v>
      </c>
      <c r="G47" s="474">
        <v>41872</v>
      </c>
      <c r="H47" s="471" t="s">
        <v>2558</v>
      </c>
      <c r="I47" s="471" t="s">
        <v>2569</v>
      </c>
      <c r="J47" s="471" t="s">
        <v>2556</v>
      </c>
      <c r="K47" s="475" t="s">
        <v>2557</v>
      </c>
    </row>
    <row r="48" spans="1:11">
      <c r="A48" s="474">
        <v>41835</v>
      </c>
      <c r="B48" s="471" t="s">
        <v>2568</v>
      </c>
      <c r="C48" s="471" t="s">
        <v>2571</v>
      </c>
      <c r="D48" s="471" t="s">
        <v>2556</v>
      </c>
      <c r="E48" s="475" t="s">
        <v>2580</v>
      </c>
      <c r="G48" s="474">
        <v>41835</v>
      </c>
      <c r="H48" s="471" t="s">
        <v>2568</v>
      </c>
      <c r="I48" s="471" t="s">
        <v>2571</v>
      </c>
      <c r="J48" s="471" t="s">
        <v>2556</v>
      </c>
      <c r="K48" s="475" t="s">
        <v>2580</v>
      </c>
    </row>
    <row r="49" spans="1:11">
      <c r="A49" s="474">
        <v>41882</v>
      </c>
      <c r="B49" s="471" t="s">
        <v>2568</v>
      </c>
      <c r="C49" s="471" t="s">
        <v>2574</v>
      </c>
      <c r="D49" s="471" t="s">
        <v>2575</v>
      </c>
      <c r="E49" s="475">
        <v>323</v>
      </c>
      <c r="G49" s="474">
        <v>41882</v>
      </c>
      <c r="H49" s="471" t="s">
        <v>2568</v>
      </c>
      <c r="I49" s="471" t="s">
        <v>2574</v>
      </c>
      <c r="J49" s="471" t="s">
        <v>2575</v>
      </c>
      <c r="K49" s="475">
        <v>323</v>
      </c>
    </row>
    <row r="50" spans="1:11">
      <c r="A50" s="474">
        <v>41901</v>
      </c>
      <c r="B50" s="471" t="s">
        <v>2558</v>
      </c>
      <c r="C50" s="471" t="s">
        <v>2571</v>
      </c>
      <c r="D50" s="471" t="s">
        <v>2560</v>
      </c>
      <c r="E50" s="475" t="s">
        <v>2561</v>
      </c>
      <c r="G50" s="474">
        <v>41901</v>
      </c>
      <c r="H50" s="471" t="s">
        <v>2558</v>
      </c>
      <c r="I50" s="471" t="s">
        <v>2571</v>
      </c>
      <c r="J50" s="471" t="s">
        <v>2560</v>
      </c>
      <c r="K50" s="475" t="s">
        <v>2561</v>
      </c>
    </row>
  </sheetData>
  <sheetProtection algorithmName="SHA-512" hashValue="Qq9jcYo6hNcozCLtQ8ynMtsDTRWUUauD0o8tr3x8hhhayUWbLgb4unxB33zsp+aiqL17jUebvuldskNEHEJFrA==" saltValue="fx7CchnCRRS7evveSreZsw==" spinCount="100000" sheet="1" objects="1" scenarios="1" selectLockedCells="1"/>
  <conditionalFormatting sqref="G7:K7">
    <cfRule type="expression" dxfId="0" priority="1">
      <formula>MOD(ROW(),2)=0</formula>
    </cfRule>
  </conditionalFormatting>
  <pageMargins left="0.7" right="0.7" top="0.75" bottom="0.75" header="0.3" footer="0.3"/>
  <pageSetup paperSize="9" orientation="portrait" horizontalDpi="4294967293" verticalDpi="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439B5-6222-4263-9A4A-4B5D9D1DFF24}">
  <dimension ref="A1:N21"/>
  <sheetViews>
    <sheetView showGridLines="0" zoomScale="130" zoomScaleNormal="130" workbookViewId="0"/>
  </sheetViews>
  <sheetFormatPr defaultRowHeight="14.45"/>
  <cols>
    <col min="1" max="1" width="5.296875" customWidth="1"/>
    <col min="2" max="2" width="16.69921875" bestFit="1" customWidth="1"/>
    <col min="3" max="3" width="11.44921875" customWidth="1"/>
    <col min="4" max="4" width="11.296875" customWidth="1"/>
    <col min="5" max="5" width="10" customWidth="1"/>
    <col min="6" max="6" width="8.84765625" customWidth="1"/>
    <col min="7" max="7" width="12" customWidth="1"/>
    <col min="8" max="8" width="11.84765625" customWidth="1"/>
    <col min="9" max="10" width="12" customWidth="1"/>
    <col min="11" max="11" width="1.296875" customWidth="1"/>
    <col min="12" max="12" width="5.09765625" customWidth="1"/>
    <col min="13" max="13" width="13.296875" customWidth="1"/>
    <col min="14" max="14" width="10.44921875" customWidth="1"/>
    <col min="16" max="16" width="14.296875" bestFit="1" customWidth="1"/>
  </cols>
  <sheetData>
    <row r="1" spans="1:14" ht="15.65" customHeight="1">
      <c r="A1" s="477" t="s">
        <v>2583</v>
      </c>
      <c r="B1" s="477" t="s">
        <v>2584</v>
      </c>
      <c r="C1" s="477" t="s">
        <v>2585</v>
      </c>
      <c r="D1" s="477" t="s">
        <v>2586</v>
      </c>
      <c r="E1" s="477" t="s">
        <v>2587</v>
      </c>
      <c r="F1" s="477" t="s">
        <v>2588</v>
      </c>
      <c r="G1" s="478" t="s">
        <v>2589</v>
      </c>
      <c r="H1" s="478"/>
      <c r="I1" s="478"/>
      <c r="J1" s="478"/>
    </row>
    <row r="2" spans="1:14">
      <c r="A2" s="409">
        <v>1</v>
      </c>
      <c r="B2" s="409" t="s">
        <v>2590</v>
      </c>
      <c r="C2" s="409" t="s">
        <v>2591</v>
      </c>
      <c r="D2" s="409" t="s">
        <v>2592</v>
      </c>
      <c r="E2" s="409">
        <v>19000</v>
      </c>
      <c r="F2" s="409">
        <v>3000</v>
      </c>
      <c r="G2" s="479" t="str">
        <f t="shared" ref="G2:G21" si="0">IF(F2&gt;E2,"Met","Not Met")</f>
        <v>Not Met</v>
      </c>
      <c r="H2" s="479"/>
      <c r="I2" s="479"/>
      <c r="J2" s="479"/>
      <c r="M2" s="480" t="s">
        <v>2589</v>
      </c>
      <c r="N2" s="481" t="s">
        <v>2593</v>
      </c>
    </row>
    <row r="3" spans="1:14">
      <c r="A3" s="409">
        <v>2</v>
      </c>
      <c r="B3" s="409" t="s">
        <v>2594</v>
      </c>
      <c r="C3" s="409" t="s">
        <v>2595</v>
      </c>
      <c r="D3" s="409" t="s">
        <v>2596</v>
      </c>
      <c r="E3" s="409">
        <v>16000</v>
      </c>
      <c r="F3" s="409">
        <v>17000</v>
      </c>
      <c r="G3" s="479" t="str">
        <f t="shared" si="0"/>
        <v>Met</v>
      </c>
      <c r="H3" s="479"/>
      <c r="I3" s="479"/>
      <c r="J3" s="479"/>
      <c r="M3" s="433" t="s">
        <v>2597</v>
      </c>
      <c r="N3" s="409" t="s">
        <v>2598</v>
      </c>
    </row>
    <row r="4" spans="1:14">
      <c r="A4" s="409">
        <v>3</v>
      </c>
      <c r="B4" s="409" t="s">
        <v>2599</v>
      </c>
      <c r="C4" s="409" t="s">
        <v>2595</v>
      </c>
      <c r="D4" s="409" t="s">
        <v>2592</v>
      </c>
      <c r="E4" s="409">
        <v>5000</v>
      </c>
      <c r="F4" s="409">
        <v>7000</v>
      </c>
      <c r="G4" s="479" t="str">
        <f t="shared" si="0"/>
        <v>Met</v>
      </c>
      <c r="H4" s="479"/>
      <c r="I4" s="479"/>
      <c r="J4" s="479"/>
      <c r="M4" s="433" t="s">
        <v>2600</v>
      </c>
      <c r="N4" s="409" t="s">
        <v>2601</v>
      </c>
    </row>
    <row r="5" spans="1:14">
      <c r="A5" s="409">
        <v>4</v>
      </c>
      <c r="B5" s="409" t="s">
        <v>2602</v>
      </c>
      <c r="C5" s="409" t="s">
        <v>2591</v>
      </c>
      <c r="D5" s="409" t="s">
        <v>2603</v>
      </c>
      <c r="E5" s="409">
        <v>6000</v>
      </c>
      <c r="F5" s="409">
        <v>8000</v>
      </c>
      <c r="G5" s="479" t="str">
        <f t="shared" si="0"/>
        <v>Met</v>
      </c>
      <c r="H5" s="479"/>
      <c r="I5" s="479"/>
      <c r="J5" s="479"/>
    </row>
    <row r="6" spans="1:14">
      <c r="A6" s="409">
        <v>5</v>
      </c>
      <c r="B6" s="409" t="s">
        <v>2604</v>
      </c>
      <c r="C6" s="409" t="s">
        <v>2595</v>
      </c>
      <c r="D6" s="409" t="s">
        <v>2605</v>
      </c>
      <c r="E6" s="409">
        <v>3000</v>
      </c>
      <c r="F6" s="409">
        <v>3000</v>
      </c>
      <c r="G6" s="479" t="str">
        <f t="shared" si="0"/>
        <v>Not Met</v>
      </c>
      <c r="H6" s="479"/>
      <c r="I6" s="479"/>
      <c r="J6" s="479"/>
      <c r="M6" s="480" t="s">
        <v>2606</v>
      </c>
      <c r="N6" s="481" t="s">
        <v>2607</v>
      </c>
    </row>
    <row r="7" spans="1:14">
      <c r="A7" s="409">
        <v>6</v>
      </c>
      <c r="B7" s="409" t="s">
        <v>2608</v>
      </c>
      <c r="C7" s="409" t="s">
        <v>2609</v>
      </c>
      <c r="D7" s="409" t="s">
        <v>2610</v>
      </c>
      <c r="E7" s="409">
        <v>10000</v>
      </c>
      <c r="F7" s="409">
        <v>20000</v>
      </c>
      <c r="G7" s="479" t="str">
        <f t="shared" si="0"/>
        <v>Met</v>
      </c>
      <c r="H7" s="479"/>
      <c r="I7" s="479"/>
      <c r="J7" s="479"/>
      <c r="M7" s="433" t="s">
        <v>2597</v>
      </c>
      <c r="N7" s="482">
        <v>0.1</v>
      </c>
    </row>
    <row r="8" spans="1:14">
      <c r="A8" s="409">
        <v>7</v>
      </c>
      <c r="B8" s="409" t="s">
        <v>2611</v>
      </c>
      <c r="C8" s="409" t="s">
        <v>2595</v>
      </c>
      <c r="D8" s="409" t="s">
        <v>2612</v>
      </c>
      <c r="E8" s="409">
        <v>15000</v>
      </c>
      <c r="F8" s="409">
        <v>2000</v>
      </c>
      <c r="G8" s="479" t="str">
        <f t="shared" si="0"/>
        <v>Not Met</v>
      </c>
      <c r="H8" s="479"/>
      <c r="I8" s="479"/>
      <c r="J8" s="479"/>
      <c r="M8" s="433" t="s">
        <v>2600</v>
      </c>
      <c r="N8" s="482">
        <v>0</v>
      </c>
    </row>
    <row r="9" spans="1:14">
      <c r="A9" s="409">
        <v>8</v>
      </c>
      <c r="B9" s="409" t="s">
        <v>2613</v>
      </c>
      <c r="C9" s="409" t="s">
        <v>2609</v>
      </c>
      <c r="D9" s="409" t="s">
        <v>2614</v>
      </c>
      <c r="E9" s="409">
        <v>6000</v>
      </c>
      <c r="F9" s="409">
        <v>8000</v>
      </c>
      <c r="G9" s="479" t="str">
        <f t="shared" si="0"/>
        <v>Met</v>
      </c>
      <c r="H9" s="479"/>
      <c r="I9" s="479"/>
      <c r="J9" s="479"/>
    </row>
    <row r="10" spans="1:14">
      <c r="A10" s="409">
        <v>9</v>
      </c>
      <c r="B10" s="409" t="s">
        <v>2615</v>
      </c>
      <c r="C10" s="409" t="s">
        <v>2591</v>
      </c>
      <c r="D10" s="409" t="s">
        <v>2616</v>
      </c>
      <c r="E10" s="409">
        <v>19000</v>
      </c>
      <c r="F10" s="409">
        <v>4000</v>
      </c>
      <c r="G10" s="479" t="str">
        <f t="shared" si="0"/>
        <v>Not Met</v>
      </c>
      <c r="H10" s="479"/>
      <c r="I10" s="479"/>
      <c r="J10" s="479"/>
      <c r="M10" s="483" t="s">
        <v>2617</v>
      </c>
      <c r="N10" s="483" t="s">
        <v>2593</v>
      </c>
    </row>
    <row r="11" spans="1:14">
      <c r="A11" s="409">
        <v>10</v>
      </c>
      <c r="B11" s="409" t="s">
        <v>2618</v>
      </c>
      <c r="C11" s="409" t="s">
        <v>2591</v>
      </c>
      <c r="D11" s="409" t="s">
        <v>2596</v>
      </c>
      <c r="E11" s="409">
        <v>4000</v>
      </c>
      <c r="F11" s="409">
        <v>12000</v>
      </c>
      <c r="G11" s="479" t="str">
        <f t="shared" si="0"/>
        <v>Met</v>
      </c>
      <c r="H11" s="479"/>
      <c r="I11" s="479"/>
      <c r="J11" s="479"/>
      <c r="L11" s="648" t="s">
        <v>2588</v>
      </c>
      <c r="M11" s="409" t="s">
        <v>2619</v>
      </c>
      <c r="N11" s="409" t="s">
        <v>2620</v>
      </c>
    </row>
    <row r="12" spans="1:14">
      <c r="A12" s="409">
        <v>11</v>
      </c>
      <c r="B12" s="409" t="s">
        <v>2621</v>
      </c>
      <c r="C12" s="409" t="s">
        <v>2591</v>
      </c>
      <c r="D12" s="409" t="s">
        <v>2612</v>
      </c>
      <c r="E12" s="409">
        <v>12000</v>
      </c>
      <c r="F12" s="409">
        <v>18000</v>
      </c>
      <c r="G12" s="479" t="str">
        <f t="shared" si="0"/>
        <v>Met</v>
      </c>
      <c r="H12" s="479"/>
      <c r="I12" s="479"/>
      <c r="J12" s="479"/>
      <c r="L12" s="649"/>
      <c r="M12" s="409" t="s">
        <v>2622</v>
      </c>
      <c r="N12" s="409" t="s">
        <v>2623</v>
      </c>
    </row>
    <row r="13" spans="1:14">
      <c r="A13" s="409">
        <v>12</v>
      </c>
      <c r="B13" s="409" t="s">
        <v>2624</v>
      </c>
      <c r="C13" s="409" t="s">
        <v>2609</v>
      </c>
      <c r="D13" s="409" t="s">
        <v>2605</v>
      </c>
      <c r="E13" s="409">
        <v>8000</v>
      </c>
      <c r="F13" s="409">
        <v>17000</v>
      </c>
      <c r="G13" s="479" t="str">
        <f t="shared" si="0"/>
        <v>Met</v>
      </c>
      <c r="H13" s="479"/>
      <c r="I13" s="479"/>
      <c r="J13" s="479"/>
      <c r="L13" s="650"/>
      <c r="M13" s="409" t="s">
        <v>2625</v>
      </c>
      <c r="N13" s="409" t="s">
        <v>2626</v>
      </c>
    </row>
    <row r="14" spans="1:14">
      <c r="A14" s="409">
        <v>13</v>
      </c>
      <c r="B14" s="409" t="s">
        <v>2627</v>
      </c>
      <c r="C14" s="409" t="s">
        <v>2595</v>
      </c>
      <c r="D14" s="409" t="s">
        <v>2616</v>
      </c>
      <c r="E14" s="409">
        <v>1000</v>
      </c>
      <c r="F14" s="409">
        <v>6000</v>
      </c>
      <c r="G14" s="479" t="str">
        <f t="shared" si="0"/>
        <v>Met</v>
      </c>
      <c r="H14" s="479"/>
      <c r="I14" s="479"/>
      <c r="J14" s="479"/>
    </row>
    <row r="15" spans="1:14">
      <c r="A15" s="409">
        <v>14</v>
      </c>
      <c r="B15" s="409" t="s">
        <v>2628</v>
      </c>
      <c r="C15" s="409" t="s">
        <v>2591</v>
      </c>
      <c r="D15" s="409" t="s">
        <v>2629</v>
      </c>
      <c r="E15" s="409">
        <v>5000</v>
      </c>
      <c r="F15" s="409">
        <v>19000</v>
      </c>
      <c r="G15" s="479" t="str">
        <f t="shared" si="0"/>
        <v>Met</v>
      </c>
      <c r="H15" s="479"/>
      <c r="I15" s="479"/>
      <c r="J15" s="479"/>
      <c r="M15" s="481" t="s">
        <v>2630</v>
      </c>
      <c r="N15" s="481" t="s">
        <v>2631</v>
      </c>
    </row>
    <row r="16" spans="1:14">
      <c r="A16" s="409">
        <v>15</v>
      </c>
      <c r="B16" s="409" t="s">
        <v>2632</v>
      </c>
      <c r="C16" s="409" t="s">
        <v>2609</v>
      </c>
      <c r="D16" s="409" t="s">
        <v>2616</v>
      </c>
      <c r="E16" s="409">
        <v>13000</v>
      </c>
      <c r="F16" s="409">
        <v>8000</v>
      </c>
      <c r="G16" s="479" t="str">
        <f t="shared" si="0"/>
        <v>Not Met</v>
      </c>
      <c r="H16" s="479"/>
      <c r="I16" s="479"/>
      <c r="J16" s="479"/>
      <c r="M16" s="409" t="s">
        <v>2633</v>
      </c>
      <c r="N16" s="409" t="s">
        <v>721</v>
      </c>
    </row>
    <row r="17" spans="1:14">
      <c r="A17" s="409">
        <v>16</v>
      </c>
      <c r="B17" s="409" t="s">
        <v>2634</v>
      </c>
      <c r="C17" s="409" t="s">
        <v>2595</v>
      </c>
      <c r="D17" s="409" t="s">
        <v>2614</v>
      </c>
      <c r="E17" s="409">
        <v>7000</v>
      </c>
      <c r="F17" s="409">
        <v>3000</v>
      </c>
      <c r="G17" s="479" t="str">
        <f t="shared" si="0"/>
        <v>Not Met</v>
      </c>
      <c r="H17" s="479"/>
      <c r="I17" s="479"/>
      <c r="J17" s="479"/>
      <c r="M17" s="409" t="s">
        <v>2635</v>
      </c>
      <c r="N17" s="409" t="s">
        <v>722</v>
      </c>
    </row>
    <row r="18" spans="1:14">
      <c r="A18" s="409">
        <v>17</v>
      </c>
      <c r="B18" s="409" t="s">
        <v>2636</v>
      </c>
      <c r="C18" s="409" t="s">
        <v>2591</v>
      </c>
      <c r="D18" s="409" t="s">
        <v>2610</v>
      </c>
      <c r="E18" s="409">
        <v>7000</v>
      </c>
      <c r="F18" s="409">
        <v>4000</v>
      </c>
      <c r="G18" s="479" t="str">
        <f t="shared" si="0"/>
        <v>Not Met</v>
      </c>
      <c r="H18" s="479"/>
      <c r="I18" s="479"/>
      <c r="J18" s="479"/>
    </row>
    <row r="19" spans="1:14">
      <c r="A19" s="409">
        <v>18</v>
      </c>
      <c r="B19" s="409" t="s">
        <v>2637</v>
      </c>
      <c r="C19" s="409" t="s">
        <v>2591</v>
      </c>
      <c r="D19" s="409" t="s">
        <v>2612</v>
      </c>
      <c r="E19" s="409">
        <v>9000</v>
      </c>
      <c r="F19" s="409">
        <v>17000</v>
      </c>
      <c r="G19" s="479" t="str">
        <f t="shared" si="0"/>
        <v>Met</v>
      </c>
      <c r="H19" s="479"/>
      <c r="I19" s="479"/>
      <c r="J19" s="479"/>
    </row>
    <row r="20" spans="1:14">
      <c r="A20" s="409">
        <v>19</v>
      </c>
      <c r="B20" s="409" t="s">
        <v>2638</v>
      </c>
      <c r="C20" s="409" t="s">
        <v>2609</v>
      </c>
      <c r="D20" s="409" t="s">
        <v>2603</v>
      </c>
      <c r="E20" s="409">
        <v>14000</v>
      </c>
      <c r="F20" s="409">
        <v>8000</v>
      </c>
      <c r="G20" s="479" t="str">
        <f t="shared" si="0"/>
        <v>Not Met</v>
      </c>
      <c r="H20" s="479"/>
      <c r="I20" s="479"/>
      <c r="J20" s="479"/>
    </row>
    <row r="21" spans="1:14">
      <c r="A21" s="409">
        <v>20</v>
      </c>
      <c r="B21" s="409" t="s">
        <v>2639</v>
      </c>
      <c r="C21" s="409" t="s">
        <v>2591</v>
      </c>
      <c r="D21" s="409" t="s">
        <v>2629</v>
      </c>
      <c r="E21" s="409">
        <v>11000</v>
      </c>
      <c r="F21" s="409">
        <v>12000</v>
      </c>
      <c r="G21" s="479" t="str">
        <f t="shared" si="0"/>
        <v>Met</v>
      </c>
      <c r="H21" s="479"/>
      <c r="I21" s="479"/>
      <c r="J21" s="479"/>
    </row>
  </sheetData>
  <mergeCells count="1">
    <mergeCell ref="L11:L13"/>
  </mergeCells>
  <pageMargins left="0.7" right="0.7" top="0.75" bottom="0.75" header="0.3" footer="0.3"/>
  <pageSetup orientation="portrait"/>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1C7D8-39C8-4C5C-8A99-0A7262389BEA}">
  <dimension ref="A1:B10"/>
  <sheetViews>
    <sheetView showGridLines="0" zoomScale="145" zoomScaleNormal="145" workbookViewId="0"/>
  </sheetViews>
  <sheetFormatPr defaultRowHeight="14.45"/>
  <cols>
    <col min="1" max="1" width="14.296875" bestFit="1" customWidth="1"/>
  </cols>
  <sheetData>
    <row r="1" spans="1:2" ht="15.65" customHeight="1">
      <c r="A1" s="477" t="s">
        <v>2640</v>
      </c>
      <c r="B1" s="477" t="s">
        <v>2641</v>
      </c>
    </row>
    <row r="2" spans="1:2">
      <c r="A2" s="433" t="s">
        <v>2592</v>
      </c>
      <c r="B2" s="409">
        <v>7000</v>
      </c>
    </row>
    <row r="3" spans="1:2">
      <c r="A3" s="433" t="s">
        <v>2596</v>
      </c>
      <c r="B3" s="409">
        <v>9000</v>
      </c>
    </row>
    <row r="4" spans="1:2">
      <c r="A4" s="433" t="s">
        <v>2603</v>
      </c>
      <c r="B4" s="409">
        <v>9000</v>
      </c>
    </row>
    <row r="5" spans="1:2">
      <c r="A5" s="433" t="s">
        <v>2605</v>
      </c>
      <c r="B5" s="409">
        <v>5000</v>
      </c>
    </row>
    <row r="6" spans="1:2">
      <c r="A6" s="433" t="s">
        <v>2610</v>
      </c>
      <c r="B6" s="409">
        <v>2000</v>
      </c>
    </row>
    <row r="7" spans="1:2">
      <c r="A7" s="433" t="s">
        <v>2612</v>
      </c>
      <c r="B7" s="409">
        <v>2000</v>
      </c>
    </row>
    <row r="8" spans="1:2">
      <c r="A8" s="433" t="s">
        <v>2614</v>
      </c>
      <c r="B8" s="409">
        <v>1000</v>
      </c>
    </row>
    <row r="9" spans="1:2">
      <c r="A9" s="433" t="s">
        <v>2616</v>
      </c>
      <c r="B9" s="409">
        <v>6000</v>
      </c>
    </row>
    <row r="10" spans="1:2">
      <c r="A10" s="433" t="s">
        <v>2629</v>
      </c>
      <c r="B10" s="409">
        <v>3000</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81C68-89FF-417F-B9C5-C5CF590E4B43}">
  <dimension ref="A1:N21"/>
  <sheetViews>
    <sheetView showGridLines="0" zoomScale="130" zoomScaleNormal="130" workbookViewId="0"/>
  </sheetViews>
  <sheetFormatPr defaultRowHeight="14.45"/>
  <cols>
    <col min="1" max="1" width="5.296875" customWidth="1"/>
    <col min="2" max="2" width="16.69921875" bestFit="1" customWidth="1"/>
    <col min="3" max="3" width="11.44921875" customWidth="1"/>
    <col min="4" max="4" width="11.296875" customWidth="1"/>
    <col min="5" max="5" width="10" customWidth="1"/>
    <col min="6" max="6" width="8.84765625" customWidth="1"/>
    <col min="7" max="7" width="12" customWidth="1"/>
    <col min="8" max="8" width="11.84765625" customWidth="1"/>
    <col min="9" max="10" width="12" customWidth="1"/>
    <col min="11" max="11" width="1.296875" customWidth="1"/>
    <col min="12" max="12" width="5.09765625" customWidth="1"/>
    <col min="13" max="13" width="13.296875" customWidth="1"/>
    <col min="14" max="14" width="10.44921875" customWidth="1"/>
    <col min="16" max="16" width="14.296875" bestFit="1" customWidth="1"/>
  </cols>
  <sheetData>
    <row r="1" spans="1:14" ht="15.65" customHeight="1">
      <c r="A1" s="477" t="s">
        <v>2583</v>
      </c>
      <c r="B1" s="477" t="s">
        <v>2584</v>
      </c>
      <c r="C1" s="477" t="s">
        <v>2585</v>
      </c>
      <c r="D1" s="477" t="s">
        <v>2586</v>
      </c>
      <c r="E1" s="477" t="s">
        <v>2587</v>
      </c>
      <c r="F1" s="477" t="s">
        <v>2588</v>
      </c>
      <c r="G1" s="478"/>
      <c r="H1" s="478" t="s">
        <v>2606</v>
      </c>
      <c r="I1" s="478"/>
      <c r="J1" s="478"/>
    </row>
    <row r="2" spans="1:14">
      <c r="A2" s="409">
        <v>1</v>
      </c>
      <c r="B2" s="409" t="s">
        <v>2590</v>
      </c>
      <c r="C2" s="409" t="s">
        <v>2591</v>
      </c>
      <c r="D2" s="409" t="s">
        <v>2592</v>
      </c>
      <c r="E2" s="409">
        <v>19000</v>
      </c>
      <c r="F2" s="409">
        <v>3000</v>
      </c>
      <c r="G2" s="479"/>
      <c r="H2" s="479">
        <f t="shared" ref="H2:H21" si="0">IF((F2-E2)&gt;0,(F2-E2)*10%,0)</f>
        <v>0</v>
      </c>
      <c r="I2" s="479"/>
      <c r="J2" s="479"/>
      <c r="M2" s="480" t="s">
        <v>2589</v>
      </c>
      <c r="N2" s="481" t="s">
        <v>2593</v>
      </c>
    </row>
    <row r="3" spans="1:14">
      <c r="A3" s="409">
        <v>2</v>
      </c>
      <c r="B3" s="409" t="s">
        <v>2594</v>
      </c>
      <c r="C3" s="409" t="s">
        <v>2595</v>
      </c>
      <c r="D3" s="409" t="s">
        <v>2596</v>
      </c>
      <c r="E3" s="409">
        <v>16000</v>
      </c>
      <c r="F3" s="409">
        <v>17000</v>
      </c>
      <c r="G3" s="479"/>
      <c r="H3" s="479">
        <f t="shared" si="0"/>
        <v>100</v>
      </c>
      <c r="I3" s="479"/>
      <c r="J3" s="479"/>
      <c r="M3" s="433" t="s">
        <v>2597</v>
      </c>
      <c r="N3" s="409" t="s">
        <v>2598</v>
      </c>
    </row>
    <row r="4" spans="1:14">
      <c r="A4" s="409">
        <v>3</v>
      </c>
      <c r="B4" s="409" t="s">
        <v>2599</v>
      </c>
      <c r="C4" s="409" t="s">
        <v>2595</v>
      </c>
      <c r="D4" s="409" t="s">
        <v>2592</v>
      </c>
      <c r="E4" s="409">
        <v>5000</v>
      </c>
      <c r="F4" s="409">
        <v>7000</v>
      </c>
      <c r="G4" s="479"/>
      <c r="H4" s="479">
        <f t="shared" si="0"/>
        <v>200</v>
      </c>
      <c r="I4" s="479"/>
      <c r="J4" s="479"/>
      <c r="M4" s="433" t="s">
        <v>2600</v>
      </c>
      <c r="N4" s="409" t="s">
        <v>2601</v>
      </c>
    </row>
    <row r="5" spans="1:14">
      <c r="A5" s="409">
        <v>4</v>
      </c>
      <c r="B5" s="409" t="s">
        <v>2602</v>
      </c>
      <c r="C5" s="409" t="s">
        <v>2591</v>
      </c>
      <c r="D5" s="409" t="s">
        <v>2603</v>
      </c>
      <c r="E5" s="409">
        <v>6000</v>
      </c>
      <c r="F5" s="409">
        <v>8000</v>
      </c>
      <c r="G5" s="479"/>
      <c r="H5" s="479">
        <f t="shared" si="0"/>
        <v>200</v>
      </c>
      <c r="I5" s="479"/>
      <c r="J5" s="479"/>
    </row>
    <row r="6" spans="1:14">
      <c r="A6" s="409">
        <v>5</v>
      </c>
      <c r="B6" s="409" t="s">
        <v>2604</v>
      </c>
      <c r="C6" s="409" t="s">
        <v>2595</v>
      </c>
      <c r="D6" s="409" t="s">
        <v>2605</v>
      </c>
      <c r="E6" s="409">
        <v>3000</v>
      </c>
      <c r="F6" s="409">
        <v>3000</v>
      </c>
      <c r="G6" s="479"/>
      <c r="H6" s="479">
        <f t="shared" si="0"/>
        <v>0</v>
      </c>
      <c r="I6" s="479"/>
      <c r="J6" s="479"/>
      <c r="M6" s="480" t="s">
        <v>2606</v>
      </c>
      <c r="N6" s="481" t="s">
        <v>2607</v>
      </c>
    </row>
    <row r="7" spans="1:14">
      <c r="A7" s="409">
        <v>6</v>
      </c>
      <c r="B7" s="409" t="s">
        <v>2608</v>
      </c>
      <c r="C7" s="409" t="s">
        <v>2609</v>
      </c>
      <c r="D7" s="409" t="s">
        <v>2610</v>
      </c>
      <c r="E7" s="409">
        <v>10000</v>
      </c>
      <c r="F7" s="409">
        <v>20000</v>
      </c>
      <c r="G7" s="479"/>
      <c r="H7" s="479">
        <f t="shared" si="0"/>
        <v>1000</v>
      </c>
      <c r="I7" s="479"/>
      <c r="J7" s="479"/>
      <c r="M7" s="433" t="s">
        <v>2597</v>
      </c>
      <c r="N7" s="482">
        <v>0.1</v>
      </c>
    </row>
    <row r="8" spans="1:14">
      <c r="A8" s="409">
        <v>7</v>
      </c>
      <c r="B8" s="409" t="s">
        <v>2611</v>
      </c>
      <c r="C8" s="409" t="s">
        <v>2595</v>
      </c>
      <c r="D8" s="409" t="s">
        <v>2612</v>
      </c>
      <c r="E8" s="409">
        <v>15000</v>
      </c>
      <c r="F8" s="409">
        <v>2000</v>
      </c>
      <c r="G8" s="479"/>
      <c r="H8" s="479">
        <f t="shared" si="0"/>
        <v>0</v>
      </c>
      <c r="I8" s="479"/>
      <c r="J8" s="479"/>
      <c r="M8" s="433" t="s">
        <v>2600</v>
      </c>
      <c r="N8" s="482">
        <v>0</v>
      </c>
    </row>
    <row r="9" spans="1:14">
      <c r="A9" s="409">
        <v>8</v>
      </c>
      <c r="B9" s="409" t="s">
        <v>2613</v>
      </c>
      <c r="C9" s="409" t="s">
        <v>2609</v>
      </c>
      <c r="D9" s="409" t="s">
        <v>2614</v>
      </c>
      <c r="E9" s="409">
        <v>6000</v>
      </c>
      <c r="F9" s="409">
        <v>8000</v>
      </c>
      <c r="G9" s="479"/>
      <c r="H9" s="479">
        <f t="shared" si="0"/>
        <v>200</v>
      </c>
      <c r="I9" s="479"/>
      <c r="J9" s="479"/>
    </row>
    <row r="10" spans="1:14">
      <c r="A10" s="409">
        <v>9</v>
      </c>
      <c r="B10" s="409" t="s">
        <v>2615</v>
      </c>
      <c r="C10" s="409" t="s">
        <v>2591</v>
      </c>
      <c r="D10" s="409" t="s">
        <v>2616</v>
      </c>
      <c r="E10" s="409">
        <v>19000</v>
      </c>
      <c r="F10" s="409">
        <v>4000</v>
      </c>
      <c r="G10" s="479"/>
      <c r="H10" s="479">
        <f t="shared" si="0"/>
        <v>0</v>
      </c>
      <c r="I10" s="479"/>
      <c r="J10" s="479"/>
      <c r="M10" s="483" t="s">
        <v>2617</v>
      </c>
      <c r="N10" s="483" t="s">
        <v>2593</v>
      </c>
    </row>
    <row r="11" spans="1:14">
      <c r="A11" s="409">
        <v>10</v>
      </c>
      <c r="B11" s="409" t="s">
        <v>2618</v>
      </c>
      <c r="C11" s="409" t="s">
        <v>2591</v>
      </c>
      <c r="D11" s="409" t="s">
        <v>2596</v>
      </c>
      <c r="E11" s="409">
        <v>4000</v>
      </c>
      <c r="F11" s="409">
        <v>12000</v>
      </c>
      <c r="G11" s="479"/>
      <c r="H11" s="479">
        <f t="shared" si="0"/>
        <v>800</v>
      </c>
      <c r="I11" s="479"/>
      <c r="J11" s="479"/>
      <c r="L11" s="648" t="s">
        <v>2588</v>
      </c>
      <c r="M11" s="409" t="s">
        <v>2619</v>
      </c>
      <c r="N11" s="409" t="s">
        <v>2620</v>
      </c>
    </row>
    <row r="12" spans="1:14">
      <c r="A12" s="409">
        <v>11</v>
      </c>
      <c r="B12" s="409" t="s">
        <v>2621</v>
      </c>
      <c r="C12" s="409" t="s">
        <v>2591</v>
      </c>
      <c r="D12" s="409" t="s">
        <v>2612</v>
      </c>
      <c r="E12" s="409">
        <v>12000</v>
      </c>
      <c r="F12" s="409">
        <v>18000</v>
      </c>
      <c r="G12" s="479"/>
      <c r="H12" s="479">
        <f t="shared" si="0"/>
        <v>600</v>
      </c>
      <c r="I12" s="479"/>
      <c r="J12" s="479"/>
      <c r="L12" s="649"/>
      <c r="M12" s="409" t="s">
        <v>2622</v>
      </c>
      <c r="N12" s="409" t="s">
        <v>2623</v>
      </c>
    </row>
    <row r="13" spans="1:14">
      <c r="A13" s="409">
        <v>12</v>
      </c>
      <c r="B13" s="409" t="s">
        <v>2624</v>
      </c>
      <c r="C13" s="409" t="s">
        <v>2609</v>
      </c>
      <c r="D13" s="409" t="s">
        <v>2605</v>
      </c>
      <c r="E13" s="409">
        <v>8000</v>
      </c>
      <c r="F13" s="409">
        <v>17000</v>
      </c>
      <c r="G13" s="479"/>
      <c r="H13" s="479">
        <f t="shared" si="0"/>
        <v>900</v>
      </c>
      <c r="I13" s="479"/>
      <c r="J13" s="479"/>
      <c r="L13" s="650"/>
      <c r="M13" s="409" t="s">
        <v>2625</v>
      </c>
      <c r="N13" s="409" t="s">
        <v>2626</v>
      </c>
    </row>
    <row r="14" spans="1:14">
      <c r="A14" s="409">
        <v>13</v>
      </c>
      <c r="B14" s="409" t="s">
        <v>2627</v>
      </c>
      <c r="C14" s="409" t="s">
        <v>2595</v>
      </c>
      <c r="D14" s="409" t="s">
        <v>2616</v>
      </c>
      <c r="E14" s="409">
        <v>1000</v>
      </c>
      <c r="F14" s="409">
        <v>6000</v>
      </c>
      <c r="G14" s="479"/>
      <c r="H14" s="479">
        <f t="shared" si="0"/>
        <v>500</v>
      </c>
      <c r="I14" s="479"/>
      <c r="J14" s="479"/>
    </row>
    <row r="15" spans="1:14">
      <c r="A15" s="409">
        <v>14</v>
      </c>
      <c r="B15" s="409" t="s">
        <v>2628</v>
      </c>
      <c r="C15" s="409" t="s">
        <v>2591</v>
      </c>
      <c r="D15" s="409" t="s">
        <v>2629</v>
      </c>
      <c r="E15" s="409">
        <v>5000</v>
      </c>
      <c r="F15" s="409">
        <v>19000</v>
      </c>
      <c r="G15" s="479"/>
      <c r="H15" s="479">
        <f t="shared" si="0"/>
        <v>1400</v>
      </c>
      <c r="I15" s="479"/>
      <c r="J15" s="479"/>
      <c r="M15" s="481" t="s">
        <v>2630</v>
      </c>
      <c r="N15" s="481" t="s">
        <v>2631</v>
      </c>
    </row>
    <row r="16" spans="1:14">
      <c r="A16" s="409">
        <v>15</v>
      </c>
      <c r="B16" s="409" t="s">
        <v>2632</v>
      </c>
      <c r="C16" s="409" t="s">
        <v>2609</v>
      </c>
      <c r="D16" s="409" t="s">
        <v>2616</v>
      </c>
      <c r="E16" s="409">
        <v>13000</v>
      </c>
      <c r="F16" s="409">
        <v>8000</v>
      </c>
      <c r="G16" s="479"/>
      <c r="H16" s="479">
        <f t="shared" si="0"/>
        <v>0</v>
      </c>
      <c r="I16" s="479"/>
      <c r="J16" s="479"/>
      <c r="M16" s="409" t="s">
        <v>2633</v>
      </c>
      <c r="N16" s="409" t="s">
        <v>721</v>
      </c>
    </row>
    <row r="17" spans="1:14">
      <c r="A17" s="409">
        <v>16</v>
      </c>
      <c r="B17" s="409" t="s">
        <v>2634</v>
      </c>
      <c r="C17" s="409" t="s">
        <v>2595</v>
      </c>
      <c r="D17" s="409" t="s">
        <v>2614</v>
      </c>
      <c r="E17" s="409">
        <v>7000</v>
      </c>
      <c r="F17" s="409">
        <v>3000</v>
      </c>
      <c r="G17" s="479"/>
      <c r="H17" s="479">
        <f t="shared" si="0"/>
        <v>0</v>
      </c>
      <c r="I17" s="479"/>
      <c r="J17" s="479"/>
      <c r="M17" s="409" t="s">
        <v>2635</v>
      </c>
      <c r="N17" s="409" t="s">
        <v>722</v>
      </c>
    </row>
    <row r="18" spans="1:14">
      <c r="A18" s="409">
        <v>17</v>
      </c>
      <c r="B18" s="409" t="s">
        <v>2636</v>
      </c>
      <c r="C18" s="409" t="s">
        <v>2591</v>
      </c>
      <c r="D18" s="409" t="s">
        <v>2610</v>
      </c>
      <c r="E18" s="409">
        <v>7000</v>
      </c>
      <c r="F18" s="409">
        <v>4000</v>
      </c>
      <c r="G18" s="479"/>
      <c r="H18" s="479">
        <f t="shared" si="0"/>
        <v>0</v>
      </c>
      <c r="I18" s="479"/>
      <c r="J18" s="479"/>
    </row>
    <row r="19" spans="1:14">
      <c r="A19" s="409">
        <v>18</v>
      </c>
      <c r="B19" s="409" t="s">
        <v>2637</v>
      </c>
      <c r="C19" s="409" t="s">
        <v>2591</v>
      </c>
      <c r="D19" s="409" t="s">
        <v>2612</v>
      </c>
      <c r="E19" s="409">
        <v>9000</v>
      </c>
      <c r="F19" s="409">
        <v>17000</v>
      </c>
      <c r="G19" s="479"/>
      <c r="H19" s="479">
        <f t="shared" si="0"/>
        <v>800</v>
      </c>
      <c r="I19" s="479"/>
      <c r="J19" s="479"/>
    </row>
    <row r="20" spans="1:14">
      <c r="A20" s="409">
        <v>19</v>
      </c>
      <c r="B20" s="409" t="s">
        <v>2638</v>
      </c>
      <c r="C20" s="409" t="s">
        <v>2609</v>
      </c>
      <c r="D20" s="409" t="s">
        <v>2603</v>
      </c>
      <c r="E20" s="409">
        <v>14000</v>
      </c>
      <c r="F20" s="409">
        <v>8000</v>
      </c>
      <c r="G20" s="479"/>
      <c r="H20" s="479">
        <f t="shared" si="0"/>
        <v>0</v>
      </c>
      <c r="I20" s="479"/>
      <c r="J20" s="479"/>
    </row>
    <row r="21" spans="1:14">
      <c r="A21" s="409">
        <v>20</v>
      </c>
      <c r="B21" s="409" t="s">
        <v>2639</v>
      </c>
      <c r="C21" s="409" t="s">
        <v>2591</v>
      </c>
      <c r="D21" s="409" t="s">
        <v>2629</v>
      </c>
      <c r="E21" s="409">
        <v>11000</v>
      </c>
      <c r="F21" s="409">
        <v>12000</v>
      </c>
      <c r="G21" s="479"/>
      <c r="H21" s="479">
        <f t="shared" si="0"/>
        <v>100</v>
      </c>
      <c r="I21" s="479"/>
      <c r="J21" s="479"/>
    </row>
  </sheetData>
  <mergeCells count="1">
    <mergeCell ref="L11:L13"/>
  </mergeCells>
  <pageMargins left="0.7" right="0.7" top="0.75" bottom="0.75" header="0.3" footer="0.3"/>
  <pageSetup orientation="portrait"/>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8453F-A42D-4FF5-A550-07B878305AE3}">
  <dimension ref="A1:B10"/>
  <sheetViews>
    <sheetView showGridLines="0" zoomScale="145" zoomScaleNormal="145" workbookViewId="0"/>
  </sheetViews>
  <sheetFormatPr defaultRowHeight="14.45"/>
  <cols>
    <col min="1" max="1" width="14.296875" bestFit="1" customWidth="1"/>
  </cols>
  <sheetData>
    <row r="1" spans="1:2" ht="15.65" customHeight="1">
      <c r="A1" s="477" t="s">
        <v>2640</v>
      </c>
      <c r="B1" s="477" t="s">
        <v>2641</v>
      </c>
    </row>
    <row r="2" spans="1:2">
      <c r="A2" s="433" t="s">
        <v>2592</v>
      </c>
      <c r="B2" s="409">
        <v>7000</v>
      </c>
    </row>
    <row r="3" spans="1:2">
      <c r="A3" s="433" t="s">
        <v>2596</v>
      </c>
      <c r="B3" s="409">
        <v>9000</v>
      </c>
    </row>
    <row r="4" spans="1:2">
      <c r="A4" s="433" t="s">
        <v>2603</v>
      </c>
      <c r="B4" s="409">
        <v>9000</v>
      </c>
    </row>
    <row r="5" spans="1:2">
      <c r="A5" s="433" t="s">
        <v>2605</v>
      </c>
      <c r="B5" s="409">
        <v>5000</v>
      </c>
    </row>
    <row r="6" spans="1:2">
      <c r="A6" s="433" t="s">
        <v>2610</v>
      </c>
      <c r="B6" s="409">
        <v>2000</v>
      </c>
    </row>
    <row r="7" spans="1:2">
      <c r="A7" s="433" t="s">
        <v>2612</v>
      </c>
      <c r="B7" s="409">
        <v>2000</v>
      </c>
    </row>
    <row r="8" spans="1:2">
      <c r="A8" s="433" t="s">
        <v>2614</v>
      </c>
      <c r="B8" s="409">
        <v>1000</v>
      </c>
    </row>
    <row r="9" spans="1:2">
      <c r="A9" s="433" t="s">
        <v>2616</v>
      </c>
      <c r="B9" s="409">
        <v>6000</v>
      </c>
    </row>
    <row r="10" spans="1:2">
      <c r="A10" s="433" t="s">
        <v>2629</v>
      </c>
      <c r="B10" s="409">
        <v>3000</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A0B22-0065-486A-B732-1CDFF7C4E050}">
  <dimension ref="A1:N21"/>
  <sheetViews>
    <sheetView showGridLines="0" zoomScale="130" zoomScaleNormal="130" workbookViewId="0"/>
  </sheetViews>
  <sheetFormatPr defaultRowHeight="14.45"/>
  <cols>
    <col min="1" max="1" width="5.296875" customWidth="1"/>
    <col min="2" max="2" width="16.69921875" bestFit="1" customWidth="1"/>
    <col min="3" max="3" width="11.44921875" customWidth="1"/>
    <col min="4" max="4" width="11.296875" customWidth="1"/>
    <col min="5" max="5" width="10" customWidth="1"/>
    <col min="6" max="6" width="8.84765625" customWidth="1"/>
    <col min="7" max="7" width="12" customWidth="1"/>
    <col min="8" max="8" width="11.84765625" customWidth="1"/>
    <col min="9" max="10" width="12" customWidth="1"/>
    <col min="11" max="11" width="1.296875" customWidth="1"/>
    <col min="12" max="12" width="5.09765625" customWidth="1"/>
    <col min="13" max="13" width="13.296875" customWidth="1"/>
    <col min="14" max="14" width="10.44921875" customWidth="1"/>
    <col min="16" max="16" width="14.296875" bestFit="1" customWidth="1"/>
  </cols>
  <sheetData>
    <row r="1" spans="1:14" ht="15.65" customHeight="1">
      <c r="A1" s="477" t="s">
        <v>2583</v>
      </c>
      <c r="B1" s="477" t="s">
        <v>2584</v>
      </c>
      <c r="C1" s="477" t="s">
        <v>2585</v>
      </c>
      <c r="D1" s="477" t="s">
        <v>2586</v>
      </c>
      <c r="E1" s="477" t="s">
        <v>2587</v>
      </c>
      <c r="F1" s="477" t="s">
        <v>2588</v>
      </c>
      <c r="G1" s="478"/>
      <c r="H1" s="478"/>
      <c r="I1" s="478" t="s">
        <v>2617</v>
      </c>
      <c r="J1" s="478"/>
    </row>
    <row r="2" spans="1:14">
      <c r="A2" s="409">
        <v>1</v>
      </c>
      <c r="B2" s="409" t="s">
        <v>2590</v>
      </c>
      <c r="C2" s="409" t="s">
        <v>2591</v>
      </c>
      <c r="D2" s="409" t="s">
        <v>2592</v>
      </c>
      <c r="E2" s="409">
        <v>19000</v>
      </c>
      <c r="F2" s="409">
        <v>3000</v>
      </c>
      <c r="G2" s="479"/>
      <c r="H2" s="479"/>
      <c r="I2" s="479" t="str">
        <f t="shared" ref="I2:I21" si="0">IF(F2&gt;15000,"Excellent",IF(F2&gt;10000,"Good","Average"))</f>
        <v>Average</v>
      </c>
      <c r="J2" s="479"/>
      <c r="M2" s="480" t="s">
        <v>2589</v>
      </c>
      <c r="N2" s="481" t="s">
        <v>2593</v>
      </c>
    </row>
    <row r="3" spans="1:14">
      <c r="A3" s="409">
        <v>2</v>
      </c>
      <c r="B3" s="409" t="s">
        <v>2594</v>
      </c>
      <c r="C3" s="409" t="s">
        <v>2595</v>
      </c>
      <c r="D3" s="409" t="s">
        <v>2596</v>
      </c>
      <c r="E3" s="409">
        <v>16000</v>
      </c>
      <c r="F3" s="409">
        <v>17000</v>
      </c>
      <c r="G3" s="479"/>
      <c r="H3" s="479"/>
      <c r="I3" s="479" t="str">
        <f t="shared" si="0"/>
        <v>Excellent</v>
      </c>
      <c r="J3" s="479"/>
      <c r="M3" s="433" t="s">
        <v>2597</v>
      </c>
      <c r="N3" s="409" t="s">
        <v>2598</v>
      </c>
    </row>
    <row r="4" spans="1:14">
      <c r="A4" s="409">
        <v>3</v>
      </c>
      <c r="B4" s="409" t="s">
        <v>2599</v>
      </c>
      <c r="C4" s="409" t="s">
        <v>2595</v>
      </c>
      <c r="D4" s="409" t="s">
        <v>2592</v>
      </c>
      <c r="E4" s="409">
        <v>5000</v>
      </c>
      <c r="F4" s="409">
        <v>7000</v>
      </c>
      <c r="G4" s="479"/>
      <c r="H4" s="479"/>
      <c r="I4" s="479" t="str">
        <f t="shared" si="0"/>
        <v>Average</v>
      </c>
      <c r="J4" s="479"/>
      <c r="M4" s="433" t="s">
        <v>2600</v>
      </c>
      <c r="N4" s="409" t="s">
        <v>2601</v>
      </c>
    </row>
    <row r="5" spans="1:14">
      <c r="A5" s="409">
        <v>4</v>
      </c>
      <c r="B5" s="409" t="s">
        <v>2602</v>
      </c>
      <c r="C5" s="409" t="s">
        <v>2591</v>
      </c>
      <c r="D5" s="409" t="s">
        <v>2603</v>
      </c>
      <c r="E5" s="409">
        <v>6000</v>
      </c>
      <c r="F5" s="409">
        <v>8000</v>
      </c>
      <c r="G5" s="479"/>
      <c r="H5" s="479"/>
      <c r="I5" s="479" t="str">
        <f t="shared" si="0"/>
        <v>Average</v>
      </c>
      <c r="J5" s="479"/>
    </row>
    <row r="6" spans="1:14">
      <c r="A6" s="409">
        <v>5</v>
      </c>
      <c r="B6" s="409" t="s">
        <v>2604</v>
      </c>
      <c r="C6" s="409" t="s">
        <v>2595</v>
      </c>
      <c r="D6" s="409" t="s">
        <v>2605</v>
      </c>
      <c r="E6" s="409">
        <v>3000</v>
      </c>
      <c r="F6" s="409">
        <v>3000</v>
      </c>
      <c r="G6" s="479"/>
      <c r="H6" s="479"/>
      <c r="I6" s="479" t="str">
        <f t="shared" si="0"/>
        <v>Average</v>
      </c>
      <c r="J6" s="479"/>
      <c r="M6" s="480" t="s">
        <v>2606</v>
      </c>
      <c r="N6" s="481" t="s">
        <v>2607</v>
      </c>
    </row>
    <row r="7" spans="1:14">
      <c r="A7" s="409">
        <v>6</v>
      </c>
      <c r="B7" s="409" t="s">
        <v>2608</v>
      </c>
      <c r="C7" s="409" t="s">
        <v>2609</v>
      </c>
      <c r="D7" s="409" t="s">
        <v>2610</v>
      </c>
      <c r="E7" s="409">
        <v>10000</v>
      </c>
      <c r="F7" s="409">
        <v>20000</v>
      </c>
      <c r="G7" s="479"/>
      <c r="H7" s="479"/>
      <c r="I7" s="479" t="str">
        <f t="shared" si="0"/>
        <v>Excellent</v>
      </c>
      <c r="J7" s="479"/>
      <c r="M7" s="433" t="s">
        <v>2597</v>
      </c>
      <c r="N7" s="482">
        <v>0.1</v>
      </c>
    </row>
    <row r="8" spans="1:14">
      <c r="A8" s="409">
        <v>7</v>
      </c>
      <c r="B8" s="409" t="s">
        <v>2611</v>
      </c>
      <c r="C8" s="409" t="s">
        <v>2595</v>
      </c>
      <c r="D8" s="409" t="s">
        <v>2612</v>
      </c>
      <c r="E8" s="409">
        <v>15000</v>
      </c>
      <c r="F8" s="409">
        <v>2000</v>
      </c>
      <c r="G8" s="479"/>
      <c r="H8" s="479"/>
      <c r="I8" s="479" t="str">
        <f t="shared" si="0"/>
        <v>Average</v>
      </c>
      <c r="J8" s="479"/>
      <c r="M8" s="433" t="s">
        <v>2600</v>
      </c>
      <c r="N8" s="482">
        <v>0</v>
      </c>
    </row>
    <row r="9" spans="1:14">
      <c r="A9" s="409">
        <v>8</v>
      </c>
      <c r="B9" s="409" t="s">
        <v>2613</v>
      </c>
      <c r="C9" s="409" t="s">
        <v>2609</v>
      </c>
      <c r="D9" s="409" t="s">
        <v>2614</v>
      </c>
      <c r="E9" s="409">
        <v>6000</v>
      </c>
      <c r="F9" s="409">
        <v>8000</v>
      </c>
      <c r="G9" s="479"/>
      <c r="H9" s="479"/>
      <c r="I9" s="479" t="str">
        <f t="shared" si="0"/>
        <v>Average</v>
      </c>
      <c r="J9" s="479"/>
    </row>
    <row r="10" spans="1:14">
      <c r="A10" s="409">
        <v>9</v>
      </c>
      <c r="B10" s="409" t="s">
        <v>2615</v>
      </c>
      <c r="C10" s="409" t="s">
        <v>2591</v>
      </c>
      <c r="D10" s="409" t="s">
        <v>2616</v>
      </c>
      <c r="E10" s="409">
        <v>19000</v>
      </c>
      <c r="F10" s="409">
        <v>4000</v>
      </c>
      <c r="G10" s="479"/>
      <c r="H10" s="479"/>
      <c r="I10" s="479" t="str">
        <f t="shared" si="0"/>
        <v>Average</v>
      </c>
      <c r="J10" s="479"/>
      <c r="M10" s="483" t="s">
        <v>2617</v>
      </c>
      <c r="N10" s="483" t="s">
        <v>2593</v>
      </c>
    </row>
    <row r="11" spans="1:14">
      <c r="A11" s="409">
        <v>10</v>
      </c>
      <c r="B11" s="409" t="s">
        <v>2618</v>
      </c>
      <c r="C11" s="409" t="s">
        <v>2591</v>
      </c>
      <c r="D11" s="409" t="s">
        <v>2596</v>
      </c>
      <c r="E11" s="409">
        <v>4000</v>
      </c>
      <c r="F11" s="409">
        <v>12000</v>
      </c>
      <c r="G11" s="479"/>
      <c r="H11" s="479"/>
      <c r="I11" s="479" t="str">
        <f t="shared" si="0"/>
        <v>Good</v>
      </c>
      <c r="J11" s="479"/>
      <c r="L11" s="648" t="s">
        <v>2588</v>
      </c>
      <c r="M11" s="409" t="s">
        <v>2619</v>
      </c>
      <c r="N11" s="409" t="s">
        <v>2620</v>
      </c>
    </row>
    <row r="12" spans="1:14">
      <c r="A12" s="409">
        <v>11</v>
      </c>
      <c r="B12" s="409" t="s">
        <v>2621</v>
      </c>
      <c r="C12" s="409" t="s">
        <v>2591</v>
      </c>
      <c r="D12" s="409" t="s">
        <v>2612</v>
      </c>
      <c r="E12" s="409">
        <v>12000</v>
      </c>
      <c r="F12" s="409">
        <v>18000</v>
      </c>
      <c r="G12" s="479"/>
      <c r="H12" s="479"/>
      <c r="I12" s="479" t="str">
        <f t="shared" si="0"/>
        <v>Excellent</v>
      </c>
      <c r="J12" s="479"/>
      <c r="L12" s="649"/>
      <c r="M12" s="409" t="s">
        <v>2622</v>
      </c>
      <c r="N12" s="409" t="s">
        <v>2623</v>
      </c>
    </row>
    <row r="13" spans="1:14">
      <c r="A13" s="409">
        <v>12</v>
      </c>
      <c r="B13" s="409" t="s">
        <v>2624</v>
      </c>
      <c r="C13" s="409" t="s">
        <v>2609</v>
      </c>
      <c r="D13" s="409" t="s">
        <v>2605</v>
      </c>
      <c r="E13" s="409">
        <v>8000</v>
      </c>
      <c r="F13" s="409">
        <v>17000</v>
      </c>
      <c r="G13" s="479"/>
      <c r="H13" s="479"/>
      <c r="I13" s="479" t="str">
        <f t="shared" si="0"/>
        <v>Excellent</v>
      </c>
      <c r="J13" s="479"/>
      <c r="L13" s="650"/>
      <c r="M13" s="409" t="s">
        <v>2625</v>
      </c>
      <c r="N13" s="409" t="s">
        <v>2626</v>
      </c>
    </row>
    <row r="14" spans="1:14">
      <c r="A14" s="409">
        <v>13</v>
      </c>
      <c r="B14" s="409" t="s">
        <v>2627</v>
      </c>
      <c r="C14" s="409" t="s">
        <v>2595</v>
      </c>
      <c r="D14" s="409" t="s">
        <v>2616</v>
      </c>
      <c r="E14" s="409">
        <v>1000</v>
      </c>
      <c r="F14" s="409">
        <v>6000</v>
      </c>
      <c r="G14" s="479"/>
      <c r="H14" s="479"/>
      <c r="I14" s="479" t="str">
        <f t="shared" si="0"/>
        <v>Average</v>
      </c>
      <c r="J14" s="479"/>
    </row>
    <row r="15" spans="1:14">
      <c r="A15" s="409">
        <v>14</v>
      </c>
      <c r="B15" s="409" t="s">
        <v>2628</v>
      </c>
      <c r="C15" s="409" t="s">
        <v>2591</v>
      </c>
      <c r="D15" s="409" t="s">
        <v>2629</v>
      </c>
      <c r="E15" s="409">
        <v>5000</v>
      </c>
      <c r="F15" s="409">
        <v>19000</v>
      </c>
      <c r="G15" s="479"/>
      <c r="H15" s="479"/>
      <c r="I15" s="479" t="str">
        <f t="shared" si="0"/>
        <v>Excellent</v>
      </c>
      <c r="J15" s="479"/>
      <c r="M15" s="481" t="s">
        <v>2630</v>
      </c>
      <c r="N15" s="481" t="s">
        <v>2631</v>
      </c>
    </row>
    <row r="16" spans="1:14">
      <c r="A16" s="409">
        <v>15</v>
      </c>
      <c r="B16" s="409" t="s">
        <v>2632</v>
      </c>
      <c r="C16" s="409" t="s">
        <v>2609</v>
      </c>
      <c r="D16" s="409" t="s">
        <v>2616</v>
      </c>
      <c r="E16" s="409">
        <v>13000</v>
      </c>
      <c r="F16" s="409">
        <v>8000</v>
      </c>
      <c r="G16" s="479"/>
      <c r="H16" s="479"/>
      <c r="I16" s="479" t="str">
        <f t="shared" si="0"/>
        <v>Average</v>
      </c>
      <c r="J16" s="479"/>
      <c r="M16" s="409" t="s">
        <v>2633</v>
      </c>
      <c r="N16" s="409" t="s">
        <v>721</v>
      </c>
    </row>
    <row r="17" spans="1:14">
      <c r="A17" s="409">
        <v>16</v>
      </c>
      <c r="B17" s="409" t="s">
        <v>2634</v>
      </c>
      <c r="C17" s="409" t="s">
        <v>2595</v>
      </c>
      <c r="D17" s="409" t="s">
        <v>2614</v>
      </c>
      <c r="E17" s="409">
        <v>7000</v>
      </c>
      <c r="F17" s="409">
        <v>3000</v>
      </c>
      <c r="G17" s="479"/>
      <c r="H17" s="479"/>
      <c r="I17" s="479" t="str">
        <f t="shared" si="0"/>
        <v>Average</v>
      </c>
      <c r="J17" s="479"/>
      <c r="M17" s="409" t="s">
        <v>2635</v>
      </c>
      <c r="N17" s="409" t="s">
        <v>722</v>
      </c>
    </row>
    <row r="18" spans="1:14">
      <c r="A18" s="409">
        <v>17</v>
      </c>
      <c r="B18" s="409" t="s">
        <v>2636</v>
      </c>
      <c r="C18" s="409" t="s">
        <v>2591</v>
      </c>
      <c r="D18" s="409" t="s">
        <v>2610</v>
      </c>
      <c r="E18" s="409">
        <v>7000</v>
      </c>
      <c r="F18" s="409">
        <v>4000</v>
      </c>
      <c r="G18" s="479"/>
      <c r="H18" s="479"/>
      <c r="I18" s="479" t="str">
        <f t="shared" si="0"/>
        <v>Average</v>
      </c>
      <c r="J18" s="479"/>
    </row>
    <row r="19" spans="1:14">
      <c r="A19" s="409">
        <v>18</v>
      </c>
      <c r="B19" s="409" t="s">
        <v>2637</v>
      </c>
      <c r="C19" s="409" t="s">
        <v>2591</v>
      </c>
      <c r="D19" s="409" t="s">
        <v>2612</v>
      </c>
      <c r="E19" s="409">
        <v>9000</v>
      </c>
      <c r="F19" s="409">
        <v>17000</v>
      </c>
      <c r="G19" s="479"/>
      <c r="H19" s="479"/>
      <c r="I19" s="479" t="str">
        <f t="shared" si="0"/>
        <v>Excellent</v>
      </c>
      <c r="J19" s="479"/>
    </row>
    <row r="20" spans="1:14">
      <c r="A20" s="409">
        <v>19</v>
      </c>
      <c r="B20" s="409" t="s">
        <v>2638</v>
      </c>
      <c r="C20" s="409" t="s">
        <v>2609</v>
      </c>
      <c r="D20" s="409" t="s">
        <v>2603</v>
      </c>
      <c r="E20" s="409">
        <v>14000</v>
      </c>
      <c r="F20" s="409">
        <v>8000</v>
      </c>
      <c r="G20" s="479"/>
      <c r="H20" s="479"/>
      <c r="I20" s="479" t="str">
        <f t="shared" si="0"/>
        <v>Average</v>
      </c>
      <c r="J20" s="479"/>
    </row>
    <row r="21" spans="1:14">
      <c r="A21" s="409">
        <v>20</v>
      </c>
      <c r="B21" s="409" t="s">
        <v>2639</v>
      </c>
      <c r="C21" s="409" t="s">
        <v>2591</v>
      </c>
      <c r="D21" s="409" t="s">
        <v>2629</v>
      </c>
      <c r="E21" s="409">
        <v>11000</v>
      </c>
      <c r="F21" s="409">
        <v>12000</v>
      </c>
      <c r="G21" s="479"/>
      <c r="H21" s="479"/>
      <c r="I21" s="479" t="str">
        <f t="shared" si="0"/>
        <v>Good</v>
      </c>
      <c r="J21" s="479"/>
    </row>
  </sheetData>
  <mergeCells count="1">
    <mergeCell ref="L11:L13"/>
  </mergeCells>
  <pageMargins left="0.7" right="0.7" top="0.75" bottom="0.75" header="0.3" footer="0.3"/>
  <pageSetup orientation="portrait"/>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FA81E-72D0-46DB-93EA-511B20F873C4}">
  <dimension ref="A1:B10"/>
  <sheetViews>
    <sheetView showGridLines="0" zoomScale="145" zoomScaleNormal="145" workbookViewId="0"/>
  </sheetViews>
  <sheetFormatPr defaultRowHeight="14.45"/>
  <cols>
    <col min="1" max="1" width="14.296875" bestFit="1" customWidth="1"/>
  </cols>
  <sheetData>
    <row r="1" spans="1:2" ht="15.65" customHeight="1">
      <c r="A1" s="477" t="s">
        <v>2640</v>
      </c>
      <c r="B1" s="477" t="s">
        <v>2641</v>
      </c>
    </row>
    <row r="2" spans="1:2">
      <c r="A2" s="433" t="s">
        <v>2592</v>
      </c>
      <c r="B2" s="409">
        <v>7000</v>
      </c>
    </row>
    <row r="3" spans="1:2">
      <c r="A3" s="433" t="s">
        <v>2596</v>
      </c>
      <c r="B3" s="409">
        <v>9000</v>
      </c>
    </row>
    <row r="4" spans="1:2">
      <c r="A4" s="433" t="s">
        <v>2603</v>
      </c>
      <c r="B4" s="409">
        <v>9000</v>
      </c>
    </row>
    <row r="5" spans="1:2">
      <c r="A5" s="433" t="s">
        <v>2605</v>
      </c>
      <c r="B5" s="409">
        <v>5000</v>
      </c>
    </row>
    <row r="6" spans="1:2">
      <c r="A6" s="433" t="s">
        <v>2610</v>
      </c>
      <c r="B6" s="409">
        <v>2000</v>
      </c>
    </row>
    <row r="7" spans="1:2">
      <c r="A7" s="433" t="s">
        <v>2612</v>
      </c>
      <c r="B7" s="409">
        <v>2000</v>
      </c>
    </row>
    <row r="8" spans="1:2">
      <c r="A8" s="433" t="s">
        <v>2614</v>
      </c>
      <c r="B8" s="409">
        <v>1000</v>
      </c>
    </row>
    <row r="9" spans="1:2">
      <c r="A9" s="433" t="s">
        <v>2616</v>
      </c>
      <c r="B9" s="409">
        <v>6000</v>
      </c>
    </row>
    <row r="10" spans="1:2">
      <c r="A10" s="433" t="s">
        <v>2629</v>
      </c>
      <c r="B10" s="409">
        <v>3000</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185AB-5396-4A6D-BD21-479AAC0B5D9F}">
  <dimension ref="A1:N21"/>
  <sheetViews>
    <sheetView showGridLines="0" zoomScale="130" zoomScaleNormal="130" workbookViewId="0"/>
  </sheetViews>
  <sheetFormatPr defaultRowHeight="14.45"/>
  <cols>
    <col min="1" max="1" width="5.296875" customWidth="1"/>
    <col min="2" max="2" width="16.69921875" bestFit="1" customWidth="1"/>
    <col min="3" max="3" width="11.44921875" customWidth="1"/>
    <col min="4" max="4" width="11.296875" customWidth="1"/>
    <col min="5" max="5" width="10" customWidth="1"/>
    <col min="6" max="6" width="8.84765625" customWidth="1"/>
    <col min="7" max="7" width="12" customWidth="1"/>
    <col min="8" max="8" width="11.84765625" customWidth="1"/>
    <col min="9" max="10" width="12" customWidth="1"/>
    <col min="11" max="11" width="1.296875" customWidth="1"/>
    <col min="12" max="12" width="5.09765625" customWidth="1"/>
    <col min="13" max="13" width="13.296875" customWidth="1"/>
    <col min="14" max="14" width="10.44921875" customWidth="1"/>
    <col min="16" max="16" width="14.296875" bestFit="1" customWidth="1"/>
  </cols>
  <sheetData>
    <row r="1" spans="1:14" ht="15.65" customHeight="1">
      <c r="A1" s="477" t="s">
        <v>2583</v>
      </c>
      <c r="B1" s="477" t="s">
        <v>2584</v>
      </c>
      <c r="C1" s="477" t="s">
        <v>2585</v>
      </c>
      <c r="D1" s="477" t="s">
        <v>2586</v>
      </c>
      <c r="E1" s="477" t="s">
        <v>2587</v>
      </c>
      <c r="F1" s="477" t="s">
        <v>2588</v>
      </c>
      <c r="G1" s="478"/>
      <c r="H1" s="478"/>
      <c r="I1" s="478"/>
      <c r="J1" s="478" t="s">
        <v>2630</v>
      </c>
    </row>
    <row r="2" spans="1:14">
      <c r="A2" s="409">
        <v>1</v>
      </c>
      <c r="B2" s="409" t="s">
        <v>2590</v>
      </c>
      <c r="C2" s="409" t="s">
        <v>2591</v>
      </c>
      <c r="D2" s="409" t="s">
        <v>2592</v>
      </c>
      <c r="E2" s="409">
        <v>19000</v>
      </c>
      <c r="F2" s="409">
        <v>3000</v>
      </c>
      <c r="G2" s="479"/>
      <c r="H2" s="479"/>
      <c r="I2" s="479"/>
      <c r="J2" s="479" t="str">
        <f>IF(F2&gt;VLOOKUP(D2,[19]Cost!A:B,2,0),"Yes","No")</f>
        <v>No</v>
      </c>
      <c r="M2" s="480" t="s">
        <v>2589</v>
      </c>
      <c r="N2" s="481" t="s">
        <v>2593</v>
      </c>
    </row>
    <row r="3" spans="1:14">
      <c r="A3" s="409">
        <v>2</v>
      </c>
      <c r="B3" s="409" t="s">
        <v>2594</v>
      </c>
      <c r="C3" s="409" t="s">
        <v>2595</v>
      </c>
      <c r="D3" s="409" t="s">
        <v>2596</v>
      </c>
      <c r="E3" s="409">
        <v>16000</v>
      </c>
      <c r="F3" s="409">
        <v>17000</v>
      </c>
      <c r="G3" s="479"/>
      <c r="H3" s="479"/>
      <c r="I3" s="479"/>
      <c r="J3" s="479" t="str">
        <f>IF(F3&gt;VLOOKUP(D3,[19]Cost!A:B,2,0),"Yes","No")</f>
        <v>Yes</v>
      </c>
      <c r="M3" s="433" t="s">
        <v>2597</v>
      </c>
      <c r="N3" s="409" t="s">
        <v>2598</v>
      </c>
    </row>
    <row r="4" spans="1:14">
      <c r="A4" s="409">
        <v>3</v>
      </c>
      <c r="B4" s="409" t="s">
        <v>2599</v>
      </c>
      <c r="C4" s="409" t="s">
        <v>2595</v>
      </c>
      <c r="D4" s="409" t="s">
        <v>2592</v>
      </c>
      <c r="E4" s="409">
        <v>5000</v>
      </c>
      <c r="F4" s="409">
        <v>7000</v>
      </c>
      <c r="G4" s="479"/>
      <c r="H4" s="479"/>
      <c r="I4" s="479"/>
      <c r="J4" s="479" t="str">
        <f>IF(F4&gt;VLOOKUP(D4,[19]Cost!A:B,2,0),"Yes","No")</f>
        <v>No</v>
      </c>
      <c r="M4" s="433" t="s">
        <v>2600</v>
      </c>
      <c r="N4" s="409" t="s">
        <v>2601</v>
      </c>
    </row>
    <row r="5" spans="1:14">
      <c r="A5" s="409">
        <v>4</v>
      </c>
      <c r="B5" s="409" t="s">
        <v>2602</v>
      </c>
      <c r="C5" s="409" t="s">
        <v>2591</v>
      </c>
      <c r="D5" s="409" t="s">
        <v>2603</v>
      </c>
      <c r="E5" s="409">
        <v>6000</v>
      </c>
      <c r="F5" s="409">
        <v>8000</v>
      </c>
      <c r="G5" s="479"/>
      <c r="H5" s="479"/>
      <c r="I5" s="479"/>
      <c r="J5" s="479" t="str">
        <f>IF(F5&gt;VLOOKUP(D5,[19]Cost!A:B,2,0),"Yes","No")</f>
        <v>No</v>
      </c>
    </row>
    <row r="6" spans="1:14">
      <c r="A6" s="409">
        <v>5</v>
      </c>
      <c r="B6" s="409" t="s">
        <v>2604</v>
      </c>
      <c r="C6" s="409" t="s">
        <v>2595</v>
      </c>
      <c r="D6" s="409" t="s">
        <v>2605</v>
      </c>
      <c r="E6" s="409">
        <v>3000</v>
      </c>
      <c r="F6" s="409">
        <v>3000</v>
      </c>
      <c r="G6" s="479"/>
      <c r="H6" s="479"/>
      <c r="I6" s="479"/>
      <c r="J6" s="479" t="str">
        <f>IF(F6&gt;VLOOKUP(D6,[19]Cost!A:B,2,0),"Yes","No")</f>
        <v>No</v>
      </c>
      <c r="M6" s="480" t="s">
        <v>2606</v>
      </c>
      <c r="N6" s="481" t="s">
        <v>2607</v>
      </c>
    </row>
    <row r="7" spans="1:14">
      <c r="A7" s="409">
        <v>6</v>
      </c>
      <c r="B7" s="409" t="s">
        <v>2608</v>
      </c>
      <c r="C7" s="409" t="s">
        <v>2609</v>
      </c>
      <c r="D7" s="409" t="s">
        <v>2610</v>
      </c>
      <c r="E7" s="409">
        <v>10000</v>
      </c>
      <c r="F7" s="409">
        <v>20000</v>
      </c>
      <c r="G7" s="479"/>
      <c r="H7" s="479"/>
      <c r="I7" s="479"/>
      <c r="J7" s="479" t="str">
        <f>IF(F7&gt;VLOOKUP(D7,[19]Cost!A:B,2,0),"Yes","No")</f>
        <v>Yes</v>
      </c>
      <c r="M7" s="433" t="s">
        <v>2597</v>
      </c>
      <c r="N7" s="482">
        <v>0.1</v>
      </c>
    </row>
    <row r="8" spans="1:14">
      <c r="A8" s="409">
        <v>7</v>
      </c>
      <c r="B8" s="409" t="s">
        <v>2611</v>
      </c>
      <c r="C8" s="409" t="s">
        <v>2595</v>
      </c>
      <c r="D8" s="409" t="s">
        <v>2612</v>
      </c>
      <c r="E8" s="409">
        <v>15000</v>
      </c>
      <c r="F8" s="409">
        <v>2000</v>
      </c>
      <c r="G8" s="479"/>
      <c r="H8" s="479"/>
      <c r="I8" s="479"/>
      <c r="J8" s="479" t="str">
        <f>IF(F8&gt;VLOOKUP(D8,[19]Cost!A:B,2,0),"Yes","No")</f>
        <v>No</v>
      </c>
      <c r="M8" s="433" t="s">
        <v>2600</v>
      </c>
      <c r="N8" s="482">
        <v>0</v>
      </c>
    </row>
    <row r="9" spans="1:14">
      <c r="A9" s="409">
        <v>8</v>
      </c>
      <c r="B9" s="409" t="s">
        <v>2613</v>
      </c>
      <c r="C9" s="409" t="s">
        <v>2609</v>
      </c>
      <c r="D9" s="409" t="s">
        <v>2614</v>
      </c>
      <c r="E9" s="409">
        <v>6000</v>
      </c>
      <c r="F9" s="409">
        <v>8000</v>
      </c>
      <c r="G9" s="479"/>
      <c r="H9" s="479"/>
      <c r="I9" s="479"/>
      <c r="J9" s="479" t="str">
        <f>IF(F9&gt;VLOOKUP(D9,[19]Cost!A:B,2,0),"Yes","No")</f>
        <v>Yes</v>
      </c>
    </row>
    <row r="10" spans="1:14">
      <c r="A10" s="409">
        <v>9</v>
      </c>
      <c r="B10" s="409" t="s">
        <v>2615</v>
      </c>
      <c r="C10" s="409" t="s">
        <v>2591</v>
      </c>
      <c r="D10" s="409" t="s">
        <v>2616</v>
      </c>
      <c r="E10" s="409">
        <v>19000</v>
      </c>
      <c r="F10" s="409">
        <v>4000</v>
      </c>
      <c r="G10" s="479"/>
      <c r="H10" s="479"/>
      <c r="I10" s="479"/>
      <c r="J10" s="479" t="str">
        <f>IF(F10&gt;VLOOKUP(D10,[19]Cost!A:B,2,0),"Yes","No")</f>
        <v>No</v>
      </c>
      <c r="M10" s="483" t="s">
        <v>2617</v>
      </c>
      <c r="N10" s="483" t="s">
        <v>2593</v>
      </c>
    </row>
    <row r="11" spans="1:14">
      <c r="A11" s="409">
        <v>10</v>
      </c>
      <c r="B11" s="409" t="s">
        <v>2618</v>
      </c>
      <c r="C11" s="409" t="s">
        <v>2591</v>
      </c>
      <c r="D11" s="409" t="s">
        <v>2596</v>
      </c>
      <c r="E11" s="409">
        <v>4000</v>
      </c>
      <c r="F11" s="409">
        <v>12000</v>
      </c>
      <c r="G11" s="479"/>
      <c r="H11" s="479"/>
      <c r="I11" s="479"/>
      <c r="J11" s="479" t="str">
        <f>IF(F11&gt;VLOOKUP(D11,[19]Cost!A:B,2,0),"Yes","No")</f>
        <v>Yes</v>
      </c>
      <c r="L11" s="648" t="s">
        <v>2588</v>
      </c>
      <c r="M11" s="409" t="s">
        <v>2619</v>
      </c>
      <c r="N11" s="409" t="s">
        <v>2620</v>
      </c>
    </row>
    <row r="12" spans="1:14">
      <c r="A12" s="409">
        <v>11</v>
      </c>
      <c r="B12" s="409" t="s">
        <v>2621</v>
      </c>
      <c r="C12" s="409" t="s">
        <v>2591</v>
      </c>
      <c r="D12" s="409" t="s">
        <v>2612</v>
      </c>
      <c r="E12" s="409">
        <v>12000</v>
      </c>
      <c r="F12" s="409">
        <v>18000</v>
      </c>
      <c r="G12" s="479"/>
      <c r="H12" s="479"/>
      <c r="I12" s="479"/>
      <c r="J12" s="479" t="str">
        <f>IF(F12&gt;VLOOKUP(D12,[19]Cost!A:B,2,0),"Yes","No")</f>
        <v>Yes</v>
      </c>
      <c r="L12" s="649"/>
      <c r="M12" s="409" t="s">
        <v>2622</v>
      </c>
      <c r="N12" s="409" t="s">
        <v>2623</v>
      </c>
    </row>
    <row r="13" spans="1:14">
      <c r="A13" s="409">
        <v>12</v>
      </c>
      <c r="B13" s="409" t="s">
        <v>2624</v>
      </c>
      <c r="C13" s="409" t="s">
        <v>2609</v>
      </c>
      <c r="D13" s="409" t="s">
        <v>2605</v>
      </c>
      <c r="E13" s="409">
        <v>8000</v>
      </c>
      <c r="F13" s="409">
        <v>17000</v>
      </c>
      <c r="G13" s="479"/>
      <c r="H13" s="479"/>
      <c r="I13" s="479"/>
      <c r="J13" s="479" t="str">
        <f>IF(F13&gt;VLOOKUP(D13,[19]Cost!A:B,2,0),"Yes","No")</f>
        <v>Yes</v>
      </c>
      <c r="L13" s="650"/>
      <c r="M13" s="409" t="s">
        <v>2625</v>
      </c>
      <c r="N13" s="409" t="s">
        <v>2626</v>
      </c>
    </row>
    <row r="14" spans="1:14">
      <c r="A14" s="409">
        <v>13</v>
      </c>
      <c r="B14" s="409" t="s">
        <v>2627</v>
      </c>
      <c r="C14" s="409" t="s">
        <v>2595</v>
      </c>
      <c r="D14" s="409" t="s">
        <v>2616</v>
      </c>
      <c r="E14" s="409">
        <v>1000</v>
      </c>
      <c r="F14" s="409">
        <v>6000</v>
      </c>
      <c r="G14" s="479"/>
      <c r="H14" s="479"/>
      <c r="I14" s="479"/>
      <c r="J14" s="479" t="str">
        <f>IF(F14&gt;VLOOKUP(D14,[19]Cost!A:B,2,0),"Yes","No")</f>
        <v>No</v>
      </c>
    </row>
    <row r="15" spans="1:14">
      <c r="A15" s="409">
        <v>14</v>
      </c>
      <c r="B15" s="409" t="s">
        <v>2628</v>
      </c>
      <c r="C15" s="409" t="s">
        <v>2591</v>
      </c>
      <c r="D15" s="409" t="s">
        <v>2629</v>
      </c>
      <c r="E15" s="409">
        <v>5000</v>
      </c>
      <c r="F15" s="409">
        <v>19000</v>
      </c>
      <c r="G15" s="479"/>
      <c r="H15" s="479"/>
      <c r="I15" s="479"/>
      <c r="J15" s="479" t="str">
        <f>IF(F15&gt;VLOOKUP(D15,[19]Cost!A:B,2,0),"Yes","No")</f>
        <v>Yes</v>
      </c>
      <c r="M15" s="481" t="s">
        <v>2630</v>
      </c>
      <c r="N15" s="481" t="s">
        <v>2631</v>
      </c>
    </row>
    <row r="16" spans="1:14">
      <c r="A16" s="409">
        <v>15</v>
      </c>
      <c r="B16" s="409" t="s">
        <v>2632</v>
      </c>
      <c r="C16" s="409" t="s">
        <v>2609</v>
      </c>
      <c r="D16" s="409" t="s">
        <v>2616</v>
      </c>
      <c r="E16" s="409">
        <v>13000</v>
      </c>
      <c r="F16" s="409">
        <v>8000</v>
      </c>
      <c r="G16" s="479"/>
      <c r="H16" s="479"/>
      <c r="I16" s="479"/>
      <c r="J16" s="479" t="str">
        <f>IF(F16&gt;VLOOKUP(D16,[19]Cost!A:B,2,0),"Yes","No")</f>
        <v>Yes</v>
      </c>
      <c r="M16" s="409" t="s">
        <v>2633</v>
      </c>
      <c r="N16" s="409" t="s">
        <v>721</v>
      </c>
    </row>
    <row r="17" spans="1:14">
      <c r="A17" s="409">
        <v>16</v>
      </c>
      <c r="B17" s="409" t="s">
        <v>2634</v>
      </c>
      <c r="C17" s="409" t="s">
        <v>2595</v>
      </c>
      <c r="D17" s="409" t="s">
        <v>2614</v>
      </c>
      <c r="E17" s="409">
        <v>7000</v>
      </c>
      <c r="F17" s="409">
        <v>3000</v>
      </c>
      <c r="G17" s="479"/>
      <c r="H17" s="479"/>
      <c r="I17" s="479"/>
      <c r="J17" s="479" t="str">
        <f>IF(F17&gt;VLOOKUP(D17,[19]Cost!A:B,2,0),"Yes","No")</f>
        <v>Yes</v>
      </c>
      <c r="M17" s="409" t="s">
        <v>2635</v>
      </c>
      <c r="N17" s="409" t="s">
        <v>722</v>
      </c>
    </row>
    <row r="18" spans="1:14">
      <c r="A18" s="409">
        <v>17</v>
      </c>
      <c r="B18" s="409" t="s">
        <v>2636</v>
      </c>
      <c r="C18" s="409" t="s">
        <v>2591</v>
      </c>
      <c r="D18" s="409" t="s">
        <v>2610</v>
      </c>
      <c r="E18" s="409">
        <v>7000</v>
      </c>
      <c r="F18" s="409">
        <v>4000</v>
      </c>
      <c r="G18" s="479"/>
      <c r="H18" s="479"/>
      <c r="I18" s="479"/>
      <c r="J18" s="479" t="str">
        <f>IF(F18&gt;VLOOKUP(D18,[19]Cost!A:B,2,0),"Yes","No")</f>
        <v>Yes</v>
      </c>
    </row>
    <row r="19" spans="1:14">
      <c r="A19" s="409">
        <v>18</v>
      </c>
      <c r="B19" s="409" t="s">
        <v>2637</v>
      </c>
      <c r="C19" s="409" t="s">
        <v>2591</v>
      </c>
      <c r="D19" s="409" t="s">
        <v>2612</v>
      </c>
      <c r="E19" s="409">
        <v>9000</v>
      </c>
      <c r="F19" s="409">
        <v>17000</v>
      </c>
      <c r="G19" s="479"/>
      <c r="H19" s="479"/>
      <c r="I19" s="479"/>
      <c r="J19" s="479" t="str">
        <f>IF(F19&gt;VLOOKUP(D19,[19]Cost!A:B,2,0),"Yes","No")</f>
        <v>Yes</v>
      </c>
    </row>
    <row r="20" spans="1:14">
      <c r="A20" s="409">
        <v>19</v>
      </c>
      <c r="B20" s="409" t="s">
        <v>2638</v>
      </c>
      <c r="C20" s="409" t="s">
        <v>2609</v>
      </c>
      <c r="D20" s="409" t="s">
        <v>2603</v>
      </c>
      <c r="E20" s="409">
        <v>14000</v>
      </c>
      <c r="F20" s="409">
        <v>8000</v>
      </c>
      <c r="G20" s="479"/>
      <c r="H20" s="479"/>
      <c r="I20" s="479"/>
      <c r="J20" s="479" t="str">
        <f>IF(F20&gt;VLOOKUP(D20,[19]Cost!A:B,2,0),"Yes","No")</f>
        <v>No</v>
      </c>
    </row>
    <row r="21" spans="1:14">
      <c r="A21" s="409">
        <v>20</v>
      </c>
      <c r="B21" s="409" t="s">
        <v>2639</v>
      </c>
      <c r="C21" s="409" t="s">
        <v>2591</v>
      </c>
      <c r="D21" s="409" t="s">
        <v>2629</v>
      </c>
      <c r="E21" s="409">
        <v>11000</v>
      </c>
      <c r="F21" s="409">
        <v>12000</v>
      </c>
      <c r="G21" s="479"/>
      <c r="H21" s="479"/>
      <c r="I21" s="479"/>
      <c r="J21" s="479" t="str">
        <f>IF(F21&gt;VLOOKUP(D21,[19]Cost!A:B,2,0),"Yes","No")</f>
        <v>Yes</v>
      </c>
    </row>
  </sheetData>
  <mergeCells count="1">
    <mergeCell ref="L11:L13"/>
  </mergeCells>
  <pageMargins left="0.7" right="0.7" top="0.75" bottom="0.75" header="0.3" footer="0.3"/>
  <pageSetup orientation="portrait"/>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F6CBB-63DC-4D9D-99CA-57D7D4B6C391}">
  <dimension ref="A1:B10"/>
  <sheetViews>
    <sheetView showGridLines="0" zoomScale="145" zoomScaleNormal="145" workbookViewId="0"/>
  </sheetViews>
  <sheetFormatPr defaultRowHeight="14.45"/>
  <cols>
    <col min="1" max="1" width="14.296875" bestFit="1" customWidth="1"/>
  </cols>
  <sheetData>
    <row r="1" spans="1:2" ht="15.65" customHeight="1">
      <c r="A1" s="477" t="s">
        <v>2640</v>
      </c>
      <c r="B1" s="477" t="s">
        <v>2641</v>
      </c>
    </row>
    <row r="2" spans="1:2">
      <c r="A2" s="433" t="s">
        <v>2592</v>
      </c>
      <c r="B2" s="409">
        <v>7000</v>
      </c>
    </row>
    <row r="3" spans="1:2">
      <c r="A3" s="433" t="s">
        <v>2596</v>
      </c>
      <c r="B3" s="409">
        <v>9000</v>
      </c>
    </row>
    <row r="4" spans="1:2">
      <c r="A4" s="433" t="s">
        <v>2603</v>
      </c>
      <c r="B4" s="409">
        <v>9000</v>
      </c>
    </row>
    <row r="5" spans="1:2">
      <c r="A5" s="433" t="s">
        <v>2605</v>
      </c>
      <c r="B5" s="409">
        <v>5000</v>
      </c>
    </row>
    <row r="6" spans="1:2">
      <c r="A6" s="433" t="s">
        <v>2610</v>
      </c>
      <c r="B6" s="409">
        <v>2000</v>
      </c>
    </row>
    <row r="7" spans="1:2">
      <c r="A7" s="433" t="s">
        <v>2612</v>
      </c>
      <c r="B7" s="409">
        <v>2000</v>
      </c>
    </row>
    <row r="8" spans="1:2">
      <c r="A8" s="433" t="s">
        <v>2614</v>
      </c>
      <c r="B8" s="409">
        <v>1000</v>
      </c>
    </row>
    <row r="9" spans="1:2">
      <c r="A9" s="433" t="s">
        <v>2616</v>
      </c>
      <c r="B9" s="409">
        <v>6000</v>
      </c>
    </row>
    <row r="10" spans="1:2">
      <c r="A10" s="433" t="s">
        <v>2629</v>
      </c>
      <c r="B10" s="409">
        <v>3000</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17E3C-0033-40C7-90AD-B9B0DE3F12BC}">
  <sheetPr>
    <outlinePr summaryBelow="0" summaryRight="0"/>
  </sheetPr>
  <dimension ref="A1:E46"/>
  <sheetViews>
    <sheetView showGridLines="0" tabSelected="1" workbookViewId="0">
      <selection sqref="A1:E3"/>
    </sheetView>
  </sheetViews>
  <sheetFormatPr defaultColWidth="14.3984375" defaultRowHeight="15.8" customHeight="1"/>
  <cols>
    <col min="1" max="1" width="45.84765625" style="484" customWidth="1"/>
    <col min="2" max="2" width="23.84765625" style="484" customWidth="1"/>
    <col min="3" max="3" width="9.69921875" style="484" customWidth="1"/>
    <col min="4" max="4" width="14.3984375" style="484"/>
    <col min="5" max="5" width="10.546875" style="484" customWidth="1"/>
    <col min="6" max="16384" width="14.3984375" style="484"/>
  </cols>
  <sheetData>
    <row r="1" spans="1:5" ht="15.8" customHeight="1">
      <c r="A1" s="664" t="s">
        <v>2642</v>
      </c>
      <c r="B1" s="652"/>
      <c r="C1" s="652"/>
      <c r="D1" s="652"/>
      <c r="E1" s="652"/>
    </row>
    <row r="2" spans="1:5" ht="15.8" customHeight="1">
      <c r="A2" s="652"/>
      <c r="B2" s="652"/>
      <c r="C2" s="652"/>
      <c r="D2" s="652"/>
      <c r="E2" s="652"/>
    </row>
    <row r="3" spans="1:5" ht="15.8" customHeight="1">
      <c r="A3" s="652"/>
      <c r="B3" s="652"/>
      <c r="C3" s="652"/>
      <c r="D3" s="652"/>
      <c r="E3" s="652"/>
    </row>
    <row r="4" spans="1:5" ht="15.8" customHeight="1">
      <c r="A4" s="656" t="s">
        <v>2643</v>
      </c>
      <c r="B4" s="656"/>
      <c r="C4" s="657" t="s">
        <v>2644</v>
      </c>
      <c r="D4" s="656"/>
      <c r="E4" s="656"/>
    </row>
    <row r="5" spans="1:5" ht="15.8" customHeight="1">
      <c r="A5" s="652"/>
      <c r="B5" s="652"/>
      <c r="C5" s="652"/>
      <c r="D5" s="652"/>
      <c r="E5" s="652"/>
    </row>
    <row r="6" spans="1:5" ht="15.8" customHeight="1">
      <c r="A6" s="652"/>
      <c r="B6" s="652"/>
      <c r="C6" s="652"/>
      <c r="D6" s="652"/>
      <c r="E6" s="652"/>
    </row>
    <row r="7" spans="1:5" ht="15.8" customHeight="1">
      <c r="A7" s="660" t="s">
        <v>2645</v>
      </c>
      <c r="B7" s="485"/>
      <c r="C7" s="486"/>
      <c r="D7" s="487"/>
      <c r="E7" s="661"/>
    </row>
    <row r="8" spans="1:5" ht="15.8" customHeight="1">
      <c r="A8" s="652"/>
      <c r="B8" s="488"/>
      <c r="C8" s="489"/>
      <c r="D8" s="490"/>
      <c r="E8" s="652"/>
    </row>
    <row r="9" spans="1:5" ht="15.8" customHeight="1">
      <c r="A9" s="652"/>
      <c r="B9" s="491"/>
      <c r="C9" s="489"/>
      <c r="D9" s="490"/>
      <c r="E9" s="652"/>
    </row>
    <row r="10" spans="1:5" ht="15.8" customHeight="1">
      <c r="A10" s="659"/>
      <c r="B10" s="492"/>
      <c r="C10" s="493"/>
      <c r="D10" s="494"/>
      <c r="E10" s="659"/>
    </row>
    <row r="11" spans="1:5" ht="15.8" customHeight="1">
      <c r="A11" s="662" t="s">
        <v>2646</v>
      </c>
      <c r="B11" s="488"/>
      <c r="C11" s="489"/>
      <c r="D11" s="490"/>
      <c r="E11" s="663"/>
    </row>
    <row r="12" spans="1:5" ht="15.8" customHeight="1">
      <c r="A12" s="652"/>
      <c r="B12" s="488"/>
      <c r="C12" s="489"/>
      <c r="D12" s="490"/>
      <c r="E12" s="652"/>
    </row>
    <row r="13" spans="1:5" ht="15.8" customHeight="1">
      <c r="A13" s="660" t="s">
        <v>2647</v>
      </c>
      <c r="B13" s="485"/>
      <c r="C13" s="486"/>
      <c r="D13" s="487"/>
      <c r="E13" s="661"/>
    </row>
    <row r="14" spans="1:5" ht="15.8" customHeight="1">
      <c r="A14" s="659"/>
      <c r="B14" s="492"/>
      <c r="C14" s="493"/>
      <c r="D14" s="494"/>
      <c r="E14" s="659"/>
    </row>
    <row r="15" spans="1:5" ht="15.8" customHeight="1">
      <c r="A15" s="656" t="s">
        <v>2648</v>
      </c>
      <c r="B15" s="656"/>
      <c r="C15" s="657" t="s">
        <v>2644</v>
      </c>
      <c r="D15" s="658"/>
      <c r="E15" s="656"/>
    </row>
    <row r="16" spans="1:5" ht="15.8" customHeight="1">
      <c r="A16" s="652"/>
      <c r="B16" s="652"/>
      <c r="C16" s="652"/>
      <c r="D16" s="652"/>
      <c r="E16" s="652"/>
    </row>
    <row r="17" spans="1:5" ht="15.8" customHeight="1">
      <c r="A17" s="652"/>
      <c r="B17" s="652"/>
      <c r="C17" s="652"/>
      <c r="D17" s="659"/>
      <c r="E17" s="652"/>
    </row>
    <row r="18" spans="1:5" ht="15.8" customHeight="1">
      <c r="A18" s="654" t="s">
        <v>2649</v>
      </c>
      <c r="B18" s="485"/>
      <c r="C18" s="486"/>
      <c r="D18" s="490"/>
      <c r="E18" s="655"/>
    </row>
    <row r="19" spans="1:5" ht="15.8" customHeight="1">
      <c r="A19" s="652"/>
      <c r="B19" s="488"/>
      <c r="C19" s="489"/>
      <c r="D19" s="490"/>
      <c r="E19" s="652"/>
    </row>
    <row r="20" spans="1:5" ht="15.8" customHeight="1">
      <c r="A20" s="652"/>
      <c r="B20" s="488"/>
      <c r="C20" s="489"/>
      <c r="D20" s="494"/>
      <c r="E20" s="652"/>
    </row>
    <row r="21" spans="1:5" ht="15.8" customHeight="1">
      <c r="A21" s="654" t="s">
        <v>2650</v>
      </c>
      <c r="B21" s="485"/>
      <c r="C21" s="486"/>
      <c r="D21" s="490"/>
      <c r="E21" s="655"/>
    </row>
    <row r="22" spans="1:5" ht="15.8" customHeight="1">
      <c r="A22" s="652"/>
      <c r="B22" s="488"/>
      <c r="C22" s="489"/>
      <c r="D22" s="490"/>
      <c r="E22" s="652"/>
    </row>
    <row r="23" spans="1:5" ht="15.6">
      <c r="A23" s="654" t="s">
        <v>2651</v>
      </c>
      <c r="B23" s="485"/>
      <c r="C23" s="486"/>
      <c r="D23" s="487"/>
      <c r="E23" s="655"/>
    </row>
    <row r="24" spans="1:5" ht="15.6">
      <c r="A24" s="652"/>
      <c r="B24" s="488"/>
      <c r="C24" s="489"/>
      <c r="D24" s="490"/>
      <c r="E24" s="652"/>
    </row>
    <row r="25" spans="1:5" ht="15.6">
      <c r="A25" s="654" t="s">
        <v>2652</v>
      </c>
      <c r="B25" s="485"/>
      <c r="C25" s="486"/>
      <c r="D25" s="487">
        <f>C25*95</f>
        <v>0</v>
      </c>
      <c r="E25" s="655"/>
    </row>
    <row r="26" spans="1:5" ht="15.6">
      <c r="A26" s="652"/>
      <c r="B26" s="488"/>
      <c r="C26" s="489"/>
      <c r="D26" s="490"/>
      <c r="E26" s="652"/>
    </row>
    <row r="27" spans="1:5" ht="15.6">
      <c r="A27" s="654" t="s">
        <v>2653</v>
      </c>
      <c r="B27" s="485"/>
      <c r="C27" s="486"/>
      <c r="D27" s="487">
        <f>C27*95</f>
        <v>0</v>
      </c>
      <c r="E27" s="655"/>
    </row>
    <row r="28" spans="1:5" ht="15.6">
      <c r="A28" s="652"/>
      <c r="B28" s="488"/>
      <c r="C28" s="489"/>
      <c r="D28" s="490"/>
      <c r="E28" s="652"/>
    </row>
    <row r="29" spans="1:5" ht="15.6">
      <c r="A29" s="654" t="s">
        <v>2654</v>
      </c>
      <c r="B29" s="485"/>
      <c r="C29" s="486"/>
      <c r="D29" s="487">
        <f>C29*95</f>
        <v>0</v>
      </c>
      <c r="E29" s="655"/>
    </row>
    <row r="30" spans="1:5" ht="15.6">
      <c r="A30" s="652"/>
      <c r="B30" s="488"/>
      <c r="C30" s="489"/>
      <c r="D30" s="490"/>
      <c r="E30" s="652"/>
    </row>
    <row r="31" spans="1:5" ht="15.6">
      <c r="A31" s="654" t="s">
        <v>2655</v>
      </c>
      <c r="B31" s="485"/>
      <c r="C31" s="486"/>
      <c r="D31" s="487">
        <f>C31*95</f>
        <v>0</v>
      </c>
      <c r="E31" s="655"/>
    </row>
    <row r="32" spans="1:5" ht="15.6">
      <c r="A32" s="652"/>
      <c r="B32" s="488"/>
      <c r="C32" s="489"/>
      <c r="D32" s="490"/>
      <c r="E32" s="652"/>
    </row>
    <row r="33" spans="1:5" ht="15.6">
      <c r="A33" s="654" t="s">
        <v>2656</v>
      </c>
      <c r="B33" s="485"/>
      <c r="C33" s="486"/>
      <c r="D33" s="487"/>
      <c r="E33" s="655"/>
    </row>
    <row r="34" spans="1:5" ht="15.6">
      <c r="A34" s="652"/>
      <c r="B34" s="488"/>
      <c r="C34" s="489"/>
      <c r="D34" s="490"/>
      <c r="E34" s="652"/>
    </row>
    <row r="35" spans="1:5" ht="15.6">
      <c r="A35" s="654" t="s">
        <v>2657</v>
      </c>
      <c r="B35" s="485"/>
      <c r="C35" s="486"/>
      <c r="D35" s="487"/>
      <c r="E35" s="655"/>
    </row>
    <row r="36" spans="1:5" ht="15.6">
      <c r="A36" s="652"/>
      <c r="B36" s="488"/>
      <c r="C36" s="489"/>
      <c r="D36" s="490"/>
      <c r="E36" s="652"/>
    </row>
    <row r="37" spans="1:5" ht="12.55">
      <c r="A37" s="651" t="s">
        <v>2658</v>
      </c>
      <c r="B37" s="653"/>
      <c r="C37" s="652"/>
      <c r="D37" s="652"/>
      <c r="E37" s="652"/>
    </row>
    <row r="38" spans="1:5" ht="12.55">
      <c r="A38" s="652"/>
      <c r="B38" s="652"/>
      <c r="C38" s="652"/>
      <c r="D38" s="652"/>
      <c r="E38" s="652"/>
    </row>
    <row r="39" spans="1:5" ht="12.55">
      <c r="A39" s="652"/>
      <c r="B39" s="652"/>
      <c r="C39" s="652"/>
      <c r="D39" s="652"/>
      <c r="E39" s="652"/>
    </row>
    <row r="40" spans="1:5" ht="12.55">
      <c r="A40" s="651" t="s">
        <v>2659</v>
      </c>
      <c r="B40" s="653"/>
      <c r="C40" s="652"/>
      <c r="D40" s="652"/>
      <c r="E40" s="652"/>
    </row>
    <row r="41" spans="1:5" ht="12.55">
      <c r="A41" s="652"/>
      <c r="B41" s="652"/>
      <c r="C41" s="652"/>
      <c r="D41" s="652"/>
      <c r="E41" s="652"/>
    </row>
    <row r="42" spans="1:5" ht="12.55">
      <c r="A42" s="652"/>
      <c r="B42" s="652"/>
      <c r="C42" s="652"/>
      <c r="D42" s="652"/>
      <c r="E42" s="652"/>
    </row>
    <row r="43" spans="1:5" ht="15.6">
      <c r="A43" s="495"/>
      <c r="B43" s="496"/>
      <c r="C43" s="496"/>
      <c r="D43" s="496"/>
      <c r="E43" s="496"/>
    </row>
    <row r="44" spans="1:5" ht="15.6">
      <c r="A44" s="495"/>
      <c r="B44" s="496"/>
      <c r="C44" s="496"/>
      <c r="D44" s="496"/>
      <c r="E44" s="496"/>
    </row>
    <row r="45" spans="1:5" ht="15.6">
      <c r="A45" s="495"/>
      <c r="B45" s="496"/>
      <c r="C45" s="496"/>
      <c r="D45" s="496"/>
      <c r="E45" s="496"/>
    </row>
    <row r="46" spans="1:5" ht="15.6">
      <c r="A46" s="495"/>
      <c r="B46" s="496"/>
      <c r="C46" s="496"/>
      <c r="D46" s="496"/>
      <c r="E46" s="496"/>
    </row>
  </sheetData>
  <mergeCells count="39">
    <mergeCell ref="A1:E3"/>
    <mergeCell ref="A4:A6"/>
    <mergeCell ref="B4:B6"/>
    <mergeCell ref="C4:C6"/>
    <mergeCell ref="D4:D6"/>
    <mergeCell ref="E4:E6"/>
    <mergeCell ref="A18:A20"/>
    <mergeCell ref="E18:E20"/>
    <mergeCell ref="A7:A10"/>
    <mergeCell ref="E7:E10"/>
    <mergeCell ref="A11:A12"/>
    <mergeCell ref="E11:E12"/>
    <mergeCell ref="A13:A14"/>
    <mergeCell ref="E13:E14"/>
    <mergeCell ref="A15:A17"/>
    <mergeCell ref="B15:B17"/>
    <mergeCell ref="C15:C17"/>
    <mergeCell ref="D15:D17"/>
    <mergeCell ref="E15:E17"/>
    <mergeCell ref="A21:A22"/>
    <mergeCell ref="E21:E22"/>
    <mergeCell ref="A23:A24"/>
    <mergeCell ref="E23:E24"/>
    <mergeCell ref="A25:A26"/>
    <mergeCell ref="E25:E26"/>
    <mergeCell ref="A27:A28"/>
    <mergeCell ref="E27:E28"/>
    <mergeCell ref="A29:A30"/>
    <mergeCell ref="E29:E30"/>
    <mergeCell ref="A31:A32"/>
    <mergeCell ref="E31:E32"/>
    <mergeCell ref="A40:A42"/>
    <mergeCell ref="B40:E42"/>
    <mergeCell ref="A33:A34"/>
    <mergeCell ref="E33:E34"/>
    <mergeCell ref="A35:A36"/>
    <mergeCell ref="E35:E36"/>
    <mergeCell ref="A37:A39"/>
    <mergeCell ref="B37:E39"/>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134</vt:i4>
      </vt:variant>
      <vt:variant>
        <vt:lpstr>Named Ranges</vt:lpstr>
      </vt:variant>
      <vt:variant>
        <vt:i4>15</vt:i4>
      </vt:variant>
    </vt:vector>
  </HeadingPairs>
  <TitlesOfParts>
    <vt:vector size="149" baseType="lpstr">
      <vt:lpstr>ff7fc90e31e8923bc_path_0_Sheet1</vt:lpstr>
      <vt:lpstr>e4c850572252d94ba5a6a_path_0_en</vt:lpstr>
      <vt:lpstr>2a1bb_path_0_PerformanePlanning</vt:lpstr>
      <vt:lpstr>2a1bb_path_1_PerformanePlanning</vt:lpstr>
      <vt:lpstr>2a1bb_path_2_PerformanePlanning</vt:lpstr>
      <vt:lpstr>62c3c06c8d9faec7f_path_0_Sheet1</vt:lpstr>
      <vt:lpstr>6eb99d7f8732_path_0_Grid-Legend</vt:lpstr>
      <vt:lpstr>6eb99d7f8732_path_1_Grid-Legend</vt:lpstr>
      <vt:lpstr>6eb99d7f8732_path_2_Grid-Legend</vt:lpstr>
      <vt:lpstr>6eb99d7f8732_path_3_Grid-Legend</vt:lpstr>
      <vt:lpstr>6eb99d7f8732_path_4_Grid-Legend</vt:lpstr>
      <vt:lpstr>7be40c98ae842f85e_path_0_Sheet1</vt:lpstr>
      <vt:lpstr>7be40c98ae842f85e_path_1_Sheet1</vt:lpstr>
      <vt:lpstr>2d324b09307000d7c742_path_0_2.2</vt:lpstr>
      <vt:lpstr>2d324b09307000d7c742_path_0_2.3</vt:lpstr>
      <vt:lpstr>2d324b09307000d7c742_path_1_2.2</vt:lpstr>
      <vt:lpstr>2d324b09307000d7c742_path_1_2.3</vt:lpstr>
      <vt:lpstr>87be03df1fb7a_path_0_Sheet1 (2)</vt:lpstr>
      <vt:lpstr>599909876c175e676_path_0_Year 2</vt:lpstr>
      <vt:lpstr>599909876c175e676_path_1_Year 2</vt:lpstr>
      <vt:lpstr>f89_path_0_Account Map Template</vt:lpstr>
      <vt:lpstr>path_0_Team Alignments Template</vt:lpstr>
      <vt:lpstr>f89_path_1_Account Map Template</vt:lpstr>
      <vt:lpstr>path_1_Team Alignments Template</vt:lpstr>
      <vt:lpstr>d0980cb8697a8974a_path_0_Sheet1</vt:lpstr>
      <vt:lpstr>1b87aa71d7c3fd45c_path_0_Sheet1</vt:lpstr>
      <vt:lpstr>_path_0_Direct labour man-hours</vt:lpstr>
      <vt:lpstr>462e_path_0_Financial Statement</vt:lpstr>
      <vt:lpstr>462e_path_1_Financial Statement</vt:lpstr>
      <vt:lpstr>462e_path_2_Financial Statement</vt:lpstr>
      <vt:lpstr>06c127e_path_0_Cows Milk Cheese</vt:lpstr>
      <vt:lpstr>6c127e_path_0_Sheep Milk Cheese</vt:lpstr>
      <vt:lpstr>6c127e_path_0_Goats Milk Cheese</vt:lpstr>
      <vt:lpstr>6c127e_path_0_Vegetarian Cheese</vt:lpstr>
      <vt:lpstr>abe06c127e_path_0_Smoked Cheese</vt:lpstr>
      <vt:lpstr>0cabe06c127e_path_0_Blue Cheese</vt:lpstr>
      <vt:lpstr>06c127e_path_1_Cows Milk Cheese</vt:lpstr>
      <vt:lpstr>6c127e_path_1_Sheep Milk Cheese</vt:lpstr>
      <vt:lpstr>6c127e_path_1_Goats Milk Cheese</vt:lpstr>
      <vt:lpstr>6c127e_path_1_Vegetarian Cheese</vt:lpstr>
      <vt:lpstr>abe06c127e_path_1_Smoked Cheese</vt:lpstr>
      <vt:lpstr>0cabe06c127e_path_1_Blue Cheese</vt:lpstr>
      <vt:lpstr>6c127e_path_10_Cows Milk Cheese</vt:lpstr>
      <vt:lpstr>c127e_path_10_Sheep Milk Cheese</vt:lpstr>
      <vt:lpstr>c127e_path_10_Goats Milk Cheese</vt:lpstr>
      <vt:lpstr>c127e_path_10_Vegetarian Cheese</vt:lpstr>
      <vt:lpstr>be06c127e_path_10_Smoked Cheese</vt:lpstr>
      <vt:lpstr>cabe06c127e_path_10_Blue Cheese</vt:lpstr>
      <vt:lpstr>6c127e_path_11_Cows Milk Cheese</vt:lpstr>
      <vt:lpstr>c127e_path_11_Sheep Milk Cheese</vt:lpstr>
      <vt:lpstr>c127e_path_11_Goats Milk Cheese</vt:lpstr>
      <vt:lpstr>c127e_path_11_Vegetarian Cheese</vt:lpstr>
      <vt:lpstr>be06c127e_path_11_Smoked Cheese</vt:lpstr>
      <vt:lpstr>cabe06c127e_path_11_Blue Cheese</vt:lpstr>
      <vt:lpstr>6c127e_path_12_Cows Milk Cheese</vt:lpstr>
      <vt:lpstr>c127e_path_12_Sheep Milk Cheese</vt:lpstr>
      <vt:lpstr>c127e_path_12_Goats Milk Cheese</vt:lpstr>
      <vt:lpstr>c127e_path_12_Vegetarian Cheese</vt:lpstr>
      <vt:lpstr>be06c127e_path_12_Smoked Cheese</vt:lpstr>
      <vt:lpstr>cabe06c127e_path_12_Blue Cheese</vt:lpstr>
      <vt:lpstr>6c127e_path_13_Cows Milk Cheese</vt:lpstr>
      <vt:lpstr>c127e_path_13_Sheep Milk Cheese</vt:lpstr>
      <vt:lpstr>c127e_path_13_Goats Milk Cheese</vt:lpstr>
      <vt:lpstr>c127e_path_13_Vegetarian Cheese</vt:lpstr>
      <vt:lpstr>be06c127e_path_13_Smoked Cheese</vt:lpstr>
      <vt:lpstr>cabe06c127e_path_13_Blue Cheese</vt:lpstr>
      <vt:lpstr>6c127e_path_14_Cows Milk Cheese</vt:lpstr>
      <vt:lpstr>c127e_path_14_Sheep Milk Cheese</vt:lpstr>
      <vt:lpstr>c127e_path_14_Goats Milk Cheese</vt:lpstr>
      <vt:lpstr>c127e_path_14_Vegetarian Cheese</vt:lpstr>
      <vt:lpstr>be06c127e_path_14_Smoked Cheese</vt:lpstr>
      <vt:lpstr>cabe06c127e_path_14_Blue Cheese</vt:lpstr>
      <vt:lpstr>06c127e_path_2_Cows Milk Cheese</vt:lpstr>
      <vt:lpstr>6c127e_path_2_Sheep Milk Cheese</vt:lpstr>
      <vt:lpstr>6c127e_path_2_Goats Milk Cheese</vt:lpstr>
      <vt:lpstr>6c127e_path_2_Vegetarian Cheese</vt:lpstr>
      <vt:lpstr>abe06c127e_path_2_Smoked Cheese</vt:lpstr>
      <vt:lpstr>0cabe06c127e_path_2_Blue Cheese</vt:lpstr>
      <vt:lpstr>06c127e_path_3_Cows Milk Cheese</vt:lpstr>
      <vt:lpstr>6c127e_path_3_Sheep Milk Cheese</vt:lpstr>
      <vt:lpstr>6c127e_path_3_Goats Milk Cheese</vt:lpstr>
      <vt:lpstr>6c127e_path_3_Vegetarian Cheese</vt:lpstr>
      <vt:lpstr>abe06c127e_path_3_Smoked Cheese</vt:lpstr>
      <vt:lpstr>0cabe06c127e_path_3_Blue Cheese</vt:lpstr>
      <vt:lpstr>06c127e_path_4_Cows Milk Cheese</vt:lpstr>
      <vt:lpstr>6c127e_path_4_Sheep Milk Cheese</vt:lpstr>
      <vt:lpstr>6c127e_path_4_Goats Milk Cheese</vt:lpstr>
      <vt:lpstr>6c127e_path_4_Vegetarian Cheese</vt:lpstr>
      <vt:lpstr>abe06c127e_path_4_Smoked Cheese</vt:lpstr>
      <vt:lpstr>0cabe06c127e_path_4_Blue Cheese</vt:lpstr>
      <vt:lpstr>06c127e_path_5_Cows Milk Cheese</vt:lpstr>
      <vt:lpstr>6c127e_path_5_Sheep Milk Cheese</vt:lpstr>
      <vt:lpstr>6c127e_path_5_Goats Milk Cheese</vt:lpstr>
      <vt:lpstr>6c127e_path_5_Vegetarian Cheese</vt:lpstr>
      <vt:lpstr>abe06c127e_path_5_Smoked Cheese</vt:lpstr>
      <vt:lpstr>0cabe06c127e_path_5_Blue Cheese</vt:lpstr>
      <vt:lpstr>06c127e_path_6_Cows Milk Cheese</vt:lpstr>
      <vt:lpstr>6c127e_path_6_Sheep Milk Cheese</vt:lpstr>
      <vt:lpstr>6c127e_path_6_Goats Milk Cheese</vt:lpstr>
      <vt:lpstr>6c127e_path_6_Vegetarian Cheese</vt:lpstr>
      <vt:lpstr>abe06c127e_path_6_Smoked Cheese</vt:lpstr>
      <vt:lpstr>0cabe06c127e_path_6_Blue Cheese</vt:lpstr>
      <vt:lpstr>06c127e_path_7_Cows Milk Cheese</vt:lpstr>
      <vt:lpstr>6c127e_path_7_Sheep Milk Cheese</vt:lpstr>
      <vt:lpstr>6c127e_path_7_Goats Milk Cheese</vt:lpstr>
      <vt:lpstr>6c127e_path_7_Vegetarian Cheese</vt:lpstr>
      <vt:lpstr>abe06c127e_path_7_Smoked Cheese</vt:lpstr>
      <vt:lpstr>0cabe06c127e_path_7_Blue Cheese</vt:lpstr>
      <vt:lpstr>06c127e_path_8_Cows Milk Cheese</vt:lpstr>
      <vt:lpstr>6c127e_path_8_Sheep Milk Cheese</vt:lpstr>
      <vt:lpstr>6c127e_path_8_Goats Milk Cheese</vt:lpstr>
      <vt:lpstr>6c127e_path_8_Vegetarian Cheese</vt:lpstr>
      <vt:lpstr>abe06c127e_path_8_Smoked Cheese</vt:lpstr>
      <vt:lpstr>0cabe06c127e_path_8_Blue Cheese</vt:lpstr>
      <vt:lpstr>06c127e_path_9_Cows Milk Cheese</vt:lpstr>
      <vt:lpstr>6c127e_path_9_Sheep Milk Cheese</vt:lpstr>
      <vt:lpstr>6c127e_path_9_Goats Milk Cheese</vt:lpstr>
      <vt:lpstr>6c127e_path_9_Vegetarian Cheese</vt:lpstr>
      <vt:lpstr>abe06c127e_path_9_Smoked Cheese</vt:lpstr>
      <vt:lpstr>0cabe06c127e_path_9_Blue Cheese</vt:lpstr>
      <vt:lpstr>2521cfce8dcca41c5179_path_0_All</vt:lpstr>
      <vt:lpstr>521cfce8dcca41c5179_path_0_2129</vt:lpstr>
      <vt:lpstr>2521cfce8dcca41c5179_path_1_All</vt:lpstr>
      <vt:lpstr>521cfce8dcca41c5179_path_1_2129</vt:lpstr>
      <vt:lpstr>67a8dfb8a7533ee53_path_0_Sheet1</vt:lpstr>
      <vt:lpstr>030a78fb2187f272fd6_path_0_Data</vt:lpstr>
      <vt:lpstr>030a78fb2187f272fd6_path_0_Cost</vt:lpstr>
      <vt:lpstr>030a78fb2187f272fd6_path_1_Data</vt:lpstr>
      <vt:lpstr>030a78fb2187f272fd6_path_1_Cost</vt:lpstr>
      <vt:lpstr>030a78fb2187f272fd6_path_2_Data</vt:lpstr>
      <vt:lpstr>030a78fb2187f272fd6_path_2_Cost</vt:lpstr>
      <vt:lpstr>030a78fb2187f272fd6_path_3_Data</vt:lpstr>
      <vt:lpstr>030a78fb2187f272fd6_path_3_Cost</vt:lpstr>
      <vt:lpstr>2db_path_0_Licensing Calculator</vt:lpstr>
      <vt:lpstr>'_path_0_Direct labour man-hours'!Print_Area</vt:lpstr>
      <vt:lpstr>'2d324b09307000d7c742_path_0_2.2'!Print_Area</vt:lpstr>
      <vt:lpstr>'2d324b09307000d7c742_path_1_2.2'!Print_Area</vt:lpstr>
      <vt:lpstr>'6eb99d7f8732_path_0_Grid-Legend'!Print_Area</vt:lpstr>
      <vt:lpstr>'6eb99d7f8732_path_1_Grid-Legend'!Print_Area</vt:lpstr>
      <vt:lpstr>'6eb99d7f8732_path_2_Grid-Legend'!Print_Area</vt:lpstr>
      <vt:lpstr>'6eb99d7f8732_path_3_Grid-Legend'!Print_Area</vt:lpstr>
      <vt:lpstr>'6eb99d7f8732_path_4_Grid-Legend'!Print_Area</vt:lpstr>
      <vt:lpstr>d0980cb8697a8974a_path_0_Sheet1!Print_Area</vt:lpstr>
      <vt:lpstr>e4c850572252d94ba5a6a_path_0_en!Print_Area</vt:lpstr>
      <vt:lpstr>'f89_path_0_Account Map Template'!Print_Area</vt:lpstr>
      <vt:lpstr>'f89_path_1_Account Map Template'!Print_Area</vt:lpstr>
      <vt:lpstr>ff7fc90e31e8923bc_path_0_Sheet1!Print_Area</vt:lpstr>
      <vt:lpstr>'path_0_Team Alignments Template'!Print_Area</vt:lpstr>
      <vt:lpstr>'path_1_Team Alignments Template'!Print_Area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SINGH</dc:creator>
  <cp:lastModifiedBy>RAHUL SINGH</cp:lastModifiedBy>
  <dcterms:created xsi:type="dcterms:W3CDTF">2025-01-26T12:31:44Z</dcterms:created>
  <dcterms:modified xsi:type="dcterms:W3CDTF">2025-03-30T18:05:07Z</dcterms:modified>
</cp:coreProperties>
</file>