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prose\etc\ExcelCopilot\Text-to-OfficeJS\actionpred\Dataset_extraction\xlsx-to-officescript_Python\data\output\00f8651eaaf79ff0e42d4a8a768bdc475a7e0e06_path_0\workbooks\"/>
    </mc:Choice>
  </mc:AlternateContent>
  <xr:revisionPtr revIDLastSave="0" documentId="13_ncr:1_{F0A8EACC-505F-43EB-BCE2-8D0BC4988244}" xr6:coauthVersionLast="47" xr6:coauthVersionMax="47" xr10:uidLastSave="{00000000-0000-0000-0000-000000000000}"/>
  <bookViews>
    <workbookView xWindow="24" yWindow="24" windowWidth="23016" windowHeight="12216" xr2:uid="{00000000-000D-0000-FFFF-FFFF00000000}"/>
  </bookViews>
  <sheets>
    <sheet name="Invoice # Generator" sheetId="1" r:id="rId1"/>
    <sheet name="Example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BP7" i="2"/>
  <c r="BI7" i="2"/>
  <c r="BB7" i="2"/>
  <c r="AU7" i="2"/>
  <c r="AN7" i="2"/>
  <c r="AG7" i="2"/>
  <c r="Z7" i="2"/>
  <c r="S7" i="2"/>
  <c r="BB6" i="2"/>
  <c r="AU6" i="2"/>
  <c r="AN6" i="2"/>
  <c r="Z6" i="2"/>
  <c r="S6" i="2"/>
  <c r="D9" i="1"/>
</calcChain>
</file>

<file path=xl/sharedStrings.xml><?xml version="1.0" encoding="utf-8"?>
<sst xmlns="http://schemas.openxmlformats.org/spreadsheetml/2006/main" count="140" uniqueCount="116">
  <si>
    <t>Invoice # Generator (For Quarterly Invoices)</t>
  </si>
  <si>
    <t>Type of Payment</t>
  </si>
  <si>
    <t>Fiscal Year</t>
  </si>
  <si>
    <t>Quarter</t>
  </si>
  <si>
    <t>Results</t>
  </si>
  <si>
    <t>Invoice # Generator (For Monthly Invoices)</t>
  </si>
  <si>
    <t>Month</t>
  </si>
  <si>
    <t>Business Unit</t>
  </si>
  <si>
    <t>Origin</t>
  </si>
  <si>
    <t>Vendor Name</t>
  </si>
  <si>
    <t>Vendor ID</t>
  </si>
  <si>
    <t>Vendor Location</t>
  </si>
  <si>
    <t>Vendor Address #</t>
  </si>
  <si>
    <t>Pay Terms</t>
  </si>
  <si>
    <t>Invoice Number</t>
  </si>
  <si>
    <t>Invoice Date</t>
  </si>
  <si>
    <t>Description of Payment</t>
  </si>
  <si>
    <t>Special Agency Notes</t>
  </si>
  <si>
    <t>Agency Approvers Name</t>
  </si>
  <si>
    <t>Contact Phone #
XXX-XXX-XXXX</t>
  </si>
  <si>
    <t>Start Date of Payment</t>
  </si>
  <si>
    <t>End Date of Payment</t>
  </si>
  <si>
    <t>Todays Date</t>
  </si>
  <si>
    <t>Voucher Total Amount</t>
  </si>
  <si>
    <t>SpeedChart Name 1</t>
  </si>
  <si>
    <t>PO # 1</t>
  </si>
  <si>
    <t>PO Line 1</t>
  </si>
  <si>
    <t>Receipt # 1</t>
  </si>
  <si>
    <t>Receipt Line 1</t>
  </si>
  <si>
    <t>Line Amount 1</t>
  </si>
  <si>
    <t>SpeedChart Name 2</t>
  </si>
  <si>
    <t>PO # 2</t>
  </si>
  <si>
    <t>PO Line 2</t>
  </si>
  <si>
    <t>Receipt # 2</t>
  </si>
  <si>
    <t>Receipt Line 2</t>
  </si>
  <si>
    <t>Line Amount 2</t>
  </si>
  <si>
    <t>SpeedChart Name 3</t>
  </si>
  <si>
    <t>PO # 3</t>
  </si>
  <si>
    <t>PO Line 3</t>
  </si>
  <si>
    <t>Receipt # 3</t>
  </si>
  <si>
    <t>Receipt Line 3</t>
  </si>
  <si>
    <t>Line Amount 3</t>
  </si>
  <si>
    <t>SpeedChart Name 4</t>
  </si>
  <si>
    <t>PO # 4</t>
  </si>
  <si>
    <t>PO Line 4</t>
  </si>
  <si>
    <t>Receipt # 4</t>
  </si>
  <si>
    <t>Receipt Line 4</t>
  </si>
  <si>
    <t>Line Amount 4</t>
  </si>
  <si>
    <t>SpeedChart Name 5</t>
  </si>
  <si>
    <t>PO # 5</t>
  </si>
  <si>
    <t>PO Line 5</t>
  </si>
  <si>
    <t>Receipt # 5</t>
  </si>
  <si>
    <t>Receipt Line 5</t>
  </si>
  <si>
    <t>Line Amount 5</t>
  </si>
  <si>
    <t>SpeedChart Name 6</t>
  </si>
  <si>
    <t>PO # 6</t>
  </si>
  <si>
    <t>PO Line 6</t>
  </si>
  <si>
    <t>Receipt # 6</t>
  </si>
  <si>
    <t>Receipt Line 6</t>
  </si>
  <si>
    <t>Line Amount 6</t>
  </si>
  <si>
    <t>SpeedChart Name 7</t>
  </si>
  <si>
    <t>PO # 7</t>
  </si>
  <si>
    <t>PO Line 7</t>
  </si>
  <si>
    <t>Receipt # 7</t>
  </si>
  <si>
    <t>Receipt Line 7</t>
  </si>
  <si>
    <t>Line Amount 7</t>
  </si>
  <si>
    <t>SpeedChart Name 8</t>
  </si>
  <si>
    <t>PO # 8</t>
  </si>
  <si>
    <t>PO Line 8</t>
  </si>
  <si>
    <t>Receipt # 8</t>
  </si>
  <si>
    <t>Receipt Line 8</t>
  </si>
  <si>
    <t>Line Amount 8</t>
  </si>
  <si>
    <t>SpeedChart Name 9</t>
  </si>
  <si>
    <t>PO # 9</t>
  </si>
  <si>
    <t>PO Line 9</t>
  </si>
  <si>
    <t>Receipt # 9</t>
  </si>
  <si>
    <t>Receipt Line 9</t>
  </si>
  <si>
    <t>Line Amount 9</t>
  </si>
  <si>
    <t>SpeedChart Name 10</t>
  </si>
  <si>
    <t>PO # 10</t>
  </si>
  <si>
    <t>PO Line 10</t>
  </si>
  <si>
    <t>Receipt # 10</t>
  </si>
  <si>
    <t>Receipt Line 10</t>
  </si>
  <si>
    <t>Line Amount 10</t>
  </si>
  <si>
    <t>DRC01</t>
  </si>
  <si>
    <t>ADAMS COUN_9</t>
  </si>
  <si>
    <t>0000056160</t>
  </si>
  <si>
    <t>EFT-2</t>
  </si>
  <si>
    <t>Due Now</t>
  </si>
  <si>
    <t>CCA 407-FY14-4THQTR</t>
  </si>
  <si>
    <t>CCA 407</t>
  </si>
  <si>
    <t>Jane Doe</t>
  </si>
  <si>
    <t>614-555-1234</t>
  </si>
  <si>
    <t>ALLEN COUN_10</t>
  </si>
  <si>
    <t>0000104137</t>
  </si>
  <si>
    <t>EFT-1</t>
  </si>
  <si>
    <t>614-555-1235</t>
  </si>
  <si>
    <t>Ashtabula_36</t>
  </si>
  <si>
    <t>0000100779</t>
  </si>
  <si>
    <t>614-555-1236</t>
  </si>
  <si>
    <t>Athens Cou_10</t>
  </si>
  <si>
    <t>0000056161</t>
  </si>
  <si>
    <t>EFT-9</t>
  </si>
  <si>
    <t>614-555-1237</t>
  </si>
  <si>
    <t>0000042235</t>
  </si>
  <si>
    <t>VOLUNTEERS_3</t>
  </si>
  <si>
    <t>0000066352</t>
  </si>
  <si>
    <t>NET 30</t>
  </si>
  <si>
    <t>HWH-FY14-4THQTR</t>
  </si>
  <si>
    <t>HWH</t>
  </si>
  <si>
    <t>614-555-1239</t>
  </si>
  <si>
    <t>A</t>
  </si>
  <si>
    <t>15 (7/1/14 - 6/30/15)</t>
  </si>
  <si>
    <t>1ST</t>
  </si>
  <si>
    <t>14 (7/1/13 - 6/30/14)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</si>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</sst>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49" fontId="1" fillId="4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1" fontId="1" fillId="3" borderId="1" xfId="0" applyNumberFormat="1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49" fontId="0" fillId="0" borderId="1" xfId="0" applyNumberFormat="1" applyBorder="1"/>
    <xf numFmtId="164" fontId="0" fillId="0" borderId="0" xfId="0" applyNumberFormat="1" applyAlignment="1">
      <alignment horizontal="right"/>
    </xf>
    <xf numFmtId="0" fontId="0" fillId="0" borderId="0" xfId="0" applyAlignment="1">
      <alignment horizontal="center" wrapText="1"/>
    </xf>
    <xf numFmtId="0" fontId="0" fillId="2" borderId="0" xfId="0" applyFill="1"/>
    <xf numFmtId="164" fontId="2" fillId="0" borderId="0" xfId="0" applyNumberFormat="1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0"/>
  <sheetViews>
    <sheetView tabSelected="1" workbookViewId="0">
      <selection activeCell="J10" sqref="J10"/>
    </sheetView>
  </sheetViews>
  <sheetFormatPr defaultRowHeight="14.4" x14ac:dyDescent="0.3"/>
  <cols>
    <col min="2" max="2" width="1.44140625" customWidth="1"/>
    <col min="3" max="3" width="18.5546875" bestFit="1" customWidth="1"/>
    <col min="4" max="4" width="39.33203125" customWidth="1"/>
    <col min="5" max="5" width="7.44140625" customWidth="1"/>
  </cols>
  <sheetData>
    <row r="1" spans="2:5" ht="15.75" customHeight="1" thickBot="1" x14ac:dyDescent="0.35"/>
    <row r="2" spans="2:5" x14ac:dyDescent="0.3">
      <c r="B2" s="17"/>
      <c r="C2" s="18"/>
      <c r="D2" s="18"/>
      <c r="E2" s="19"/>
    </row>
    <row r="3" spans="2:5" x14ac:dyDescent="0.3">
      <c r="B3" s="20"/>
      <c r="C3" s="33" t="s">
        <v>0</v>
      </c>
      <c r="D3" s="34"/>
      <c r="E3" s="21"/>
    </row>
    <row r="4" spans="2:5" x14ac:dyDescent="0.3">
      <c r="B4" s="20"/>
      <c r="E4" s="21"/>
    </row>
    <row r="5" spans="2:5" x14ac:dyDescent="0.3">
      <c r="B5" s="20"/>
      <c r="C5" s="26" t="s">
        <v>1</v>
      </c>
      <c r="D5" s="28" t="s">
        <v>111</v>
      </c>
      <c r="E5" s="21"/>
    </row>
    <row r="6" spans="2:5" x14ac:dyDescent="0.3">
      <c r="B6" s="20"/>
      <c r="C6" s="26" t="s">
        <v>2</v>
      </c>
      <c r="D6" s="25" t="s">
        <v>112</v>
      </c>
      <c r="E6" s="21"/>
    </row>
    <row r="7" spans="2:5" x14ac:dyDescent="0.3">
      <c r="B7" s="20"/>
      <c r="C7" s="26" t="s">
        <v>3</v>
      </c>
      <c r="D7" s="25" t="s">
        <v>113</v>
      </c>
      <c r="E7" s="21"/>
    </row>
    <row r="8" spans="2:5" x14ac:dyDescent="0.3">
      <c r="B8" s="20"/>
      <c r="E8" s="21"/>
    </row>
    <row r="9" spans="2:5" x14ac:dyDescent="0.3">
      <c r="B9" s="20"/>
      <c r="C9" s="27" t="s">
        <v>4</v>
      </c>
      <c r="D9" s="25" t="str">
        <f>IF(OR(D6="",D7="",D5=""),"",CONCATENATE(D5,"-FY",LEFT(D6,2),"-",D7,"QTR"))</f>
        <v>A-FY15-1STQTR</v>
      </c>
      <c r="E9" s="21"/>
    </row>
    <row r="10" spans="2:5" ht="15.75" customHeight="1" thickBot="1" x14ac:dyDescent="0.35">
      <c r="B10" s="22"/>
      <c r="C10" s="23"/>
      <c r="D10" s="23"/>
      <c r="E10" s="24"/>
    </row>
    <row r="11" spans="2:5" ht="15.75" customHeight="1" thickBot="1" x14ac:dyDescent="0.35"/>
    <row r="12" spans="2:5" x14ac:dyDescent="0.3">
      <c r="B12" s="17"/>
      <c r="C12" s="18"/>
      <c r="D12" s="18"/>
      <c r="E12" s="19"/>
    </row>
    <row r="13" spans="2:5" x14ac:dyDescent="0.3">
      <c r="B13" s="20"/>
      <c r="C13" s="33" t="s">
        <v>5</v>
      </c>
      <c r="D13" s="34"/>
      <c r="E13" s="21"/>
    </row>
    <row r="14" spans="2:5" x14ac:dyDescent="0.3">
      <c r="B14" s="20"/>
      <c r="E14" s="21"/>
    </row>
    <row r="15" spans="2:5" x14ac:dyDescent="0.3">
      <c r="B15" s="20"/>
      <c r="C15" s="26" t="s">
        <v>1</v>
      </c>
      <c r="D15" s="25" t="s">
        <v>111</v>
      </c>
      <c r="E15" s="21"/>
    </row>
    <row r="16" spans="2:5" x14ac:dyDescent="0.3">
      <c r="B16" s="20"/>
      <c r="C16" s="26" t="s">
        <v>2</v>
      </c>
      <c r="D16" s="25" t="s">
        <v>114</v>
      </c>
      <c r="E16" s="21"/>
    </row>
    <row r="17" spans="2:5" x14ac:dyDescent="0.3">
      <c r="B17" s="20"/>
      <c r="C17" s="26" t="s">
        <v>6</v>
      </c>
      <c r="D17" s="25" t="s">
        <v>115</v>
      </c>
      <c r="E17" s="21"/>
    </row>
    <row r="18" spans="2:5" x14ac:dyDescent="0.3">
      <c r="B18" s="20"/>
      <c r="E18" s="21"/>
    </row>
    <row r="19" spans="2:5" x14ac:dyDescent="0.3">
      <c r="B19" s="20"/>
      <c r="C19" s="27" t="s">
        <v>4</v>
      </c>
      <c r="D19" s="25" t="str">
        <f>IF(OR(D16="",D17="",D15=""),"",CONCATENATE(D15,"-FY",LEFT(D16,2),"-",D17,"QTR"))</f>
        <v>A-FY14-JanQTR</v>
      </c>
      <c r="E19" s="21"/>
    </row>
    <row r="20" spans="2:5" ht="15.75" customHeight="1" thickBot="1" x14ac:dyDescent="0.35">
      <c r="B20" s="22"/>
      <c r="C20" s="23"/>
      <c r="D20" s="23"/>
      <c r="E20" s="24"/>
    </row>
  </sheetData>
  <mergeCells count="2">
    <mergeCell ref="C3:D3"/>
    <mergeCell ref="C13:D13"/>
  </mergeCells>
  <dataValidations count="3">
    <dataValidation type="list" allowBlank="1" showInputMessage="1" showErrorMessage="1" sqref="D17" xr:uid="{00000000-0002-0000-0000-000000000000}">
      <formula1>"Jan,Feb,Mar,Apr,May,June,July,Aug,Sept,Oct,Nov,Dec"</formula1>
    </dataValidation>
    <dataValidation type="list" allowBlank="1" showInputMessage="1" showErrorMessage="1" sqref="D7" xr:uid="{00000000-0002-0000-0000-000001000000}">
      <formula1>"1ST,2ND,3RD,4TH"</formula1>
    </dataValidation>
    <dataValidation type="list" allowBlank="1" showInputMessage="1" showErrorMessage="1" sqref="D6 D16" xr:uid="{00000000-0002-0000-0000-000002000000}">
      <formula1>"14 (7/1/13 - 6/30/14), 15 (7/1/14 - 6/30/15), 16 (7/1/15 - 6/30/16)"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L7"/>
  <sheetViews>
    <sheetView topLeftCell="E1" workbookViewId="0">
      <pane ySplit="1" topLeftCell="A2" activePane="bottomLeft" state="frozen"/>
      <selection pane="bottomLeft" activeCell="H4" sqref="H4:I4"/>
    </sheetView>
  </sheetViews>
  <sheetFormatPr defaultRowHeight="14.4" x14ac:dyDescent="0.3"/>
  <cols>
    <col min="1" max="1" width="9.5546875" style="1" customWidth="1"/>
    <col min="2" max="2" width="8.5546875" style="1" customWidth="1"/>
    <col min="3" max="3" width="16.88671875" style="1" bestFit="1" customWidth="1"/>
    <col min="4" max="4" width="11" style="2" bestFit="1" customWidth="1"/>
    <col min="5" max="5" width="11.33203125" style="2" customWidth="1"/>
    <col min="6" max="6" width="10.33203125" style="2" customWidth="1"/>
    <col min="7" max="7" width="10" style="2" bestFit="1" customWidth="1"/>
    <col min="8" max="8" width="30" style="1" bestFit="1" customWidth="1"/>
    <col min="9" max="9" width="12" style="5" bestFit="1" customWidth="1"/>
    <col min="10" max="11" width="12" style="5" customWidth="1"/>
    <col min="12" max="12" width="0.6640625" style="6" customWidth="1"/>
    <col min="13" max="13" width="16" style="1" bestFit="1" customWidth="1"/>
    <col min="14" max="14" width="15.44140625" style="1" bestFit="1" customWidth="1"/>
    <col min="15" max="15" width="12" style="1" bestFit="1" customWidth="1"/>
    <col min="16" max="16" width="11.109375" style="1" bestFit="1" customWidth="1"/>
    <col min="17" max="17" width="11.6640625" style="5" bestFit="1" customWidth="1"/>
    <col min="18" max="18" width="0.6640625" style="6" customWidth="1"/>
    <col min="19" max="19" width="21.109375" style="4" bestFit="1" customWidth="1"/>
    <col min="20" max="20" width="0.6640625" style="6" customWidth="1"/>
    <col min="21" max="21" width="14.88671875" style="1" bestFit="1" customWidth="1"/>
    <col min="22" max="22" width="11" style="3" bestFit="1" customWidth="1"/>
    <col min="23" max="23" width="6.109375" style="1" bestFit="1" customWidth="1"/>
    <col min="24" max="24" width="11" style="1" bestFit="1" customWidth="1"/>
    <col min="25" max="25" width="7.6640625" style="1" bestFit="1" customWidth="1"/>
    <col min="26" max="26" width="14.88671875" style="4" bestFit="1" customWidth="1"/>
    <col min="27" max="27" width="0.6640625" style="6" customWidth="1"/>
    <col min="28" max="28" width="11.33203125" style="1" bestFit="1" customWidth="1"/>
    <col min="29" max="29" width="11" style="3" bestFit="1" customWidth="1"/>
    <col min="30" max="30" width="6.109375" style="1" bestFit="1" customWidth="1"/>
    <col min="31" max="31" width="11" style="1" bestFit="1" customWidth="1"/>
    <col min="32" max="32" width="7.6640625" style="1" bestFit="1" customWidth="1"/>
    <col min="33" max="33" width="14.88671875" style="4" bestFit="1" customWidth="1"/>
    <col min="34" max="34" width="0.6640625" style="6" customWidth="1"/>
    <col min="35" max="35" width="11.33203125" style="1" bestFit="1" customWidth="1"/>
    <col min="36" max="36" width="11" style="3" bestFit="1" customWidth="1"/>
    <col min="37" max="37" width="6.109375" style="1" bestFit="1" customWidth="1"/>
    <col min="38" max="38" width="11" style="1" bestFit="1" customWidth="1"/>
    <col min="39" max="39" width="7.6640625" style="1" bestFit="1" customWidth="1"/>
    <col min="40" max="40" width="14.88671875" style="4" bestFit="1" customWidth="1"/>
    <col min="41" max="41" width="0.6640625" style="6" customWidth="1"/>
    <col min="42" max="42" width="11.33203125" style="1" bestFit="1" customWidth="1"/>
    <col min="43" max="43" width="11" style="3" bestFit="1" customWidth="1"/>
    <col min="44" max="44" width="6.109375" style="1" bestFit="1" customWidth="1"/>
    <col min="45" max="45" width="11" style="1" bestFit="1" customWidth="1"/>
    <col min="46" max="46" width="7.6640625" style="1" bestFit="1" customWidth="1"/>
    <col min="47" max="47" width="13.88671875" style="4" bestFit="1" customWidth="1"/>
    <col min="48" max="48" width="0.6640625" style="6" customWidth="1"/>
    <col min="49" max="49" width="11.33203125" style="1" bestFit="1" customWidth="1"/>
    <col min="50" max="50" width="11" style="3" bestFit="1" customWidth="1"/>
    <col min="51" max="51" width="6.109375" style="1" bestFit="1" customWidth="1"/>
    <col min="52" max="52" width="11" style="1" bestFit="1" customWidth="1"/>
    <col min="53" max="53" width="7.6640625" style="1" bestFit="1" customWidth="1"/>
    <col min="54" max="54" width="13.88671875" style="4" bestFit="1" customWidth="1"/>
    <col min="55" max="55" width="0.6640625" style="6" customWidth="1"/>
    <col min="56" max="56" width="11.33203125" style="1" bestFit="1" customWidth="1"/>
    <col min="57" max="57" width="11" style="3" bestFit="1" customWidth="1"/>
    <col min="58" max="58" width="6.109375" style="1" bestFit="1" customWidth="1"/>
    <col min="59" max="59" width="11" style="1" bestFit="1" customWidth="1"/>
    <col min="60" max="60" width="7.6640625" style="1" bestFit="1" customWidth="1"/>
    <col min="61" max="61" width="13.88671875" style="4" bestFit="1" customWidth="1"/>
    <col min="62" max="62" width="0.6640625" style="6" customWidth="1"/>
    <col min="63" max="63" width="11.33203125" style="1" bestFit="1" customWidth="1"/>
    <col min="64" max="64" width="11" style="3" bestFit="1" customWidth="1"/>
    <col min="65" max="65" width="6.109375" style="1" bestFit="1" customWidth="1"/>
    <col min="66" max="66" width="11" style="1" bestFit="1" customWidth="1"/>
    <col min="67" max="67" width="7.6640625" style="1" bestFit="1" customWidth="1"/>
    <col min="68" max="68" width="13.88671875" style="4" bestFit="1" customWidth="1"/>
    <col min="69" max="69" width="0.6640625" style="6" customWidth="1"/>
    <col min="70" max="70" width="11.33203125" style="1" bestFit="1" customWidth="1"/>
    <col min="71" max="71" width="11" style="3" bestFit="1" customWidth="1"/>
    <col min="72" max="72" width="6.109375" style="1" bestFit="1" customWidth="1"/>
    <col min="73" max="73" width="11" style="1" bestFit="1" customWidth="1"/>
    <col min="74" max="74" width="7.6640625" style="1" bestFit="1" customWidth="1"/>
    <col min="75" max="75" width="13.88671875" style="4" bestFit="1" customWidth="1"/>
    <col min="76" max="76" width="0.6640625" style="6" customWidth="1"/>
    <col min="77" max="77" width="11.33203125" style="1" bestFit="1" customWidth="1"/>
    <col min="78" max="78" width="11" style="3" bestFit="1" customWidth="1"/>
    <col min="79" max="79" width="6.109375" style="1" bestFit="1" customWidth="1"/>
    <col min="80" max="80" width="11" style="1" bestFit="1" customWidth="1"/>
    <col min="81" max="81" width="7.6640625" style="1" bestFit="1" customWidth="1"/>
    <col min="82" max="82" width="13.88671875" style="4" bestFit="1" customWidth="1"/>
    <col min="83" max="83" width="0.6640625" style="6" customWidth="1"/>
    <col min="84" max="84" width="11.33203125" style="1" bestFit="1" customWidth="1"/>
    <col min="85" max="85" width="11" style="3" bestFit="1" customWidth="1"/>
    <col min="86" max="86" width="4.6640625" style="1" bestFit="1" customWidth="1"/>
    <col min="87" max="87" width="11" style="1" bestFit="1" customWidth="1"/>
    <col min="88" max="88" width="7.6640625" style="1" bestFit="1" customWidth="1"/>
    <col min="89" max="89" width="14.88671875" style="4" bestFit="1" customWidth="1"/>
    <col min="90" max="90" width="0.6640625" style="6" customWidth="1"/>
  </cols>
  <sheetData>
    <row r="1" spans="1:90" s="16" customFormat="1" ht="45" customHeight="1" x14ac:dyDescent="0.3">
      <c r="A1" s="9" t="s">
        <v>7</v>
      </c>
      <c r="B1" s="9" t="s">
        <v>8</v>
      </c>
      <c r="C1" s="9" t="s">
        <v>9</v>
      </c>
      <c r="D1" s="7" t="s">
        <v>10</v>
      </c>
      <c r="E1" s="7" t="s">
        <v>11</v>
      </c>
      <c r="F1" s="7" t="s">
        <v>12</v>
      </c>
      <c r="G1" s="7" t="s">
        <v>13</v>
      </c>
      <c r="H1" s="9" t="s">
        <v>14</v>
      </c>
      <c r="I1" s="10" t="s">
        <v>15</v>
      </c>
      <c r="J1" s="10" t="s">
        <v>16</v>
      </c>
      <c r="K1" s="10" t="s">
        <v>17</v>
      </c>
      <c r="L1" s="8"/>
      <c r="M1" s="11" t="s">
        <v>18</v>
      </c>
      <c r="N1" s="11" t="s">
        <v>19</v>
      </c>
      <c r="O1" s="11" t="s">
        <v>20</v>
      </c>
      <c r="P1" s="11" t="s">
        <v>21</v>
      </c>
      <c r="Q1" s="12" t="s">
        <v>22</v>
      </c>
      <c r="R1" s="8"/>
      <c r="S1" s="13" t="s">
        <v>23</v>
      </c>
      <c r="T1" s="8"/>
      <c r="U1" s="11" t="s">
        <v>24</v>
      </c>
      <c r="V1" s="14" t="s">
        <v>25</v>
      </c>
      <c r="W1" s="11" t="s">
        <v>26</v>
      </c>
      <c r="X1" s="11" t="s">
        <v>27</v>
      </c>
      <c r="Y1" s="11" t="s">
        <v>28</v>
      </c>
      <c r="Z1" s="15" t="s">
        <v>29</v>
      </c>
      <c r="AA1" s="8"/>
      <c r="AB1" s="13" t="s">
        <v>30</v>
      </c>
      <c r="AC1" s="13" t="s">
        <v>31</v>
      </c>
      <c r="AD1" s="13" t="s">
        <v>32</v>
      </c>
      <c r="AE1" s="13" t="s">
        <v>33</v>
      </c>
      <c r="AF1" s="13" t="s">
        <v>34</v>
      </c>
      <c r="AG1" s="13" t="s">
        <v>35</v>
      </c>
      <c r="AH1" s="8"/>
      <c r="AI1" s="11" t="s">
        <v>36</v>
      </c>
      <c r="AJ1" s="14" t="s">
        <v>37</v>
      </c>
      <c r="AK1" s="11" t="s">
        <v>38</v>
      </c>
      <c r="AL1" s="11" t="s">
        <v>39</v>
      </c>
      <c r="AM1" s="11" t="s">
        <v>40</v>
      </c>
      <c r="AN1" s="15" t="s">
        <v>41</v>
      </c>
      <c r="AO1" s="8"/>
      <c r="AP1" s="13" t="s">
        <v>42</v>
      </c>
      <c r="AQ1" s="13" t="s">
        <v>43</v>
      </c>
      <c r="AR1" s="13" t="s">
        <v>44</v>
      </c>
      <c r="AS1" s="13" t="s">
        <v>45</v>
      </c>
      <c r="AT1" s="13" t="s">
        <v>46</v>
      </c>
      <c r="AU1" s="13" t="s">
        <v>47</v>
      </c>
      <c r="AV1" s="8"/>
      <c r="AW1" s="11" t="s">
        <v>48</v>
      </c>
      <c r="AX1" s="14" t="s">
        <v>49</v>
      </c>
      <c r="AY1" s="11" t="s">
        <v>50</v>
      </c>
      <c r="AZ1" s="11" t="s">
        <v>51</v>
      </c>
      <c r="BA1" s="11" t="s">
        <v>52</v>
      </c>
      <c r="BB1" s="15" t="s">
        <v>53</v>
      </c>
      <c r="BC1" s="8"/>
      <c r="BD1" s="13" t="s">
        <v>54</v>
      </c>
      <c r="BE1" s="13" t="s">
        <v>55</v>
      </c>
      <c r="BF1" s="13" t="s">
        <v>56</v>
      </c>
      <c r="BG1" s="13" t="s">
        <v>57</v>
      </c>
      <c r="BH1" s="13" t="s">
        <v>58</v>
      </c>
      <c r="BI1" s="13" t="s">
        <v>59</v>
      </c>
      <c r="BJ1" s="8"/>
      <c r="BK1" s="11" t="s">
        <v>60</v>
      </c>
      <c r="BL1" s="14" t="s">
        <v>61</v>
      </c>
      <c r="BM1" s="11" t="s">
        <v>62</v>
      </c>
      <c r="BN1" s="11" t="s">
        <v>63</v>
      </c>
      <c r="BO1" s="11" t="s">
        <v>64</v>
      </c>
      <c r="BP1" s="15" t="s">
        <v>65</v>
      </c>
      <c r="BQ1" s="8"/>
      <c r="BR1" s="13" t="s">
        <v>66</v>
      </c>
      <c r="BS1" s="13" t="s">
        <v>67</v>
      </c>
      <c r="BT1" s="13" t="s">
        <v>68</v>
      </c>
      <c r="BU1" s="13" t="s">
        <v>69</v>
      </c>
      <c r="BV1" s="13" t="s">
        <v>70</v>
      </c>
      <c r="BW1" s="13" t="s">
        <v>71</v>
      </c>
      <c r="BX1" s="8"/>
      <c r="BY1" s="11" t="s">
        <v>72</v>
      </c>
      <c r="BZ1" s="14" t="s">
        <v>73</v>
      </c>
      <c r="CA1" s="11" t="s">
        <v>74</v>
      </c>
      <c r="CB1" s="11" t="s">
        <v>75</v>
      </c>
      <c r="CC1" s="11" t="s">
        <v>76</v>
      </c>
      <c r="CD1" s="15" t="s">
        <v>77</v>
      </c>
      <c r="CE1" s="8"/>
      <c r="CF1" s="13" t="s">
        <v>78</v>
      </c>
      <c r="CG1" s="13" t="s">
        <v>79</v>
      </c>
      <c r="CH1" s="13" t="s">
        <v>80</v>
      </c>
      <c r="CI1" s="13" t="s">
        <v>81</v>
      </c>
      <c r="CJ1" s="13" t="s">
        <v>82</v>
      </c>
      <c r="CK1" s="13" t="s">
        <v>83</v>
      </c>
      <c r="CL1" s="8"/>
    </row>
    <row r="2" spans="1:90" x14ac:dyDescent="0.3">
      <c r="A2" s="1" t="s">
        <v>84</v>
      </c>
      <c r="B2" s="1">
        <v>715</v>
      </c>
      <c r="C2" s="1" t="s">
        <v>85</v>
      </c>
      <c r="D2" s="2" t="s">
        <v>86</v>
      </c>
      <c r="E2" s="1" t="s">
        <v>87</v>
      </c>
      <c r="F2" s="1">
        <v>2</v>
      </c>
      <c r="G2" s="2" t="s">
        <v>88</v>
      </c>
      <c r="H2" s="32" t="s">
        <v>89</v>
      </c>
      <c r="I2" s="5">
        <v>41730</v>
      </c>
      <c r="J2" s="5" t="s">
        <v>90</v>
      </c>
      <c r="M2" s="1" t="s">
        <v>91</v>
      </c>
      <c r="N2" s="1" t="s">
        <v>92</v>
      </c>
      <c r="O2" s="5">
        <v>41730</v>
      </c>
      <c r="P2" s="5">
        <v>41820</v>
      </c>
      <c r="Q2" s="5">
        <v>41730</v>
      </c>
      <c r="S2" s="4">
        <v>7386</v>
      </c>
      <c r="U2" s="2"/>
      <c r="V2" s="3">
        <v>87422</v>
      </c>
      <c r="W2" s="3">
        <v>1</v>
      </c>
      <c r="X2" s="3"/>
      <c r="Y2" s="3"/>
      <c r="Z2" s="4">
        <v>7386</v>
      </c>
      <c r="AB2" s="2"/>
      <c r="AD2" s="3"/>
      <c r="AE2" s="3"/>
      <c r="AF2" s="3"/>
      <c r="AI2" s="2"/>
      <c r="AK2" s="3"/>
      <c r="AL2" s="3"/>
      <c r="AM2" s="3"/>
      <c r="AP2" s="2"/>
      <c r="AR2" s="3"/>
      <c r="AS2" s="3"/>
      <c r="AT2" s="3"/>
      <c r="AW2" s="2"/>
      <c r="AY2" s="3"/>
      <c r="AZ2" s="3"/>
      <c r="BA2" s="3"/>
      <c r="BD2" s="2"/>
      <c r="BF2" s="3"/>
      <c r="BG2" s="3"/>
      <c r="BH2" s="3"/>
      <c r="BK2" s="2"/>
      <c r="BM2" s="3"/>
      <c r="BN2" s="3"/>
      <c r="BO2" s="3"/>
      <c r="BR2" s="2"/>
      <c r="BT2" s="3"/>
      <c r="BU2" s="3"/>
      <c r="BV2" s="3"/>
      <c r="BY2" s="2"/>
      <c r="CA2" s="3"/>
      <c r="CB2" s="3"/>
      <c r="CC2" s="3"/>
      <c r="CF2" s="2"/>
      <c r="CH2" s="3"/>
      <c r="CI2" s="3"/>
      <c r="CJ2" s="3"/>
    </row>
    <row r="3" spans="1:90" x14ac:dyDescent="0.3">
      <c r="A3" s="1" t="s">
        <v>84</v>
      </c>
      <c r="B3" s="1">
        <v>715</v>
      </c>
      <c r="C3" s="1" t="s">
        <v>93</v>
      </c>
      <c r="D3" s="2" t="s">
        <v>94</v>
      </c>
      <c r="E3" s="1" t="s">
        <v>95</v>
      </c>
      <c r="F3" s="1">
        <v>1</v>
      </c>
      <c r="G3" s="2" t="s">
        <v>88</v>
      </c>
      <c r="H3" s="32" t="s">
        <v>89</v>
      </c>
      <c r="I3" s="5">
        <v>41731</v>
      </c>
      <c r="J3" s="5" t="s">
        <v>90</v>
      </c>
      <c r="M3" s="1" t="s">
        <v>91</v>
      </c>
      <c r="N3" s="1" t="s">
        <v>96</v>
      </c>
      <c r="O3" s="5">
        <v>41730</v>
      </c>
      <c r="P3" s="5">
        <v>41820</v>
      </c>
      <c r="Q3" s="5">
        <v>41730</v>
      </c>
      <c r="S3" s="4">
        <v>103966.5</v>
      </c>
      <c r="U3" s="2"/>
      <c r="V3" s="3">
        <v>87993</v>
      </c>
      <c r="W3" s="3">
        <v>1</v>
      </c>
      <c r="X3" s="3"/>
      <c r="Y3" s="3"/>
      <c r="Z3" s="4">
        <v>103966.5</v>
      </c>
      <c r="AB3" s="2"/>
      <c r="AD3" s="3"/>
      <c r="AE3" s="3"/>
      <c r="AF3" s="3"/>
      <c r="AI3" s="2"/>
      <c r="AK3" s="3"/>
      <c r="AL3" s="3"/>
      <c r="AM3" s="3"/>
      <c r="AP3" s="2"/>
      <c r="AR3" s="3"/>
      <c r="AS3" s="3"/>
      <c r="AT3" s="3"/>
      <c r="AW3" s="2"/>
      <c r="AY3" s="3"/>
      <c r="AZ3" s="3"/>
      <c r="BA3" s="3"/>
      <c r="BD3" s="2"/>
      <c r="BF3" s="3"/>
      <c r="BG3" s="3"/>
      <c r="BH3" s="3"/>
      <c r="BK3" s="2"/>
      <c r="BM3" s="3"/>
      <c r="BN3" s="3"/>
      <c r="BO3" s="3"/>
      <c r="BR3" s="2"/>
      <c r="BT3" s="3"/>
      <c r="BU3" s="3"/>
      <c r="BV3" s="3"/>
      <c r="BY3" s="2"/>
      <c r="CA3" s="3"/>
      <c r="CB3" s="3"/>
      <c r="CC3" s="3"/>
      <c r="CF3" s="2"/>
      <c r="CH3" s="3"/>
      <c r="CI3" s="3"/>
      <c r="CJ3" s="3"/>
    </row>
    <row r="4" spans="1:90" x14ac:dyDescent="0.3">
      <c r="A4" s="1" t="s">
        <v>84</v>
      </c>
      <c r="B4" s="1">
        <v>715</v>
      </c>
      <c r="C4" s="1" t="s">
        <v>97</v>
      </c>
      <c r="D4" s="2" t="s">
        <v>98</v>
      </c>
      <c r="E4" s="1" t="s">
        <v>95</v>
      </c>
      <c r="F4" s="1">
        <v>1</v>
      </c>
      <c r="G4" s="2" t="s">
        <v>88</v>
      </c>
      <c r="H4" s="32" t="s">
        <v>89</v>
      </c>
      <c r="I4" s="5">
        <v>41732</v>
      </c>
      <c r="J4" s="5" t="s">
        <v>90</v>
      </c>
      <c r="M4" s="1" t="s">
        <v>91</v>
      </c>
      <c r="N4" s="1" t="s">
        <v>99</v>
      </c>
      <c r="O4" s="5">
        <v>41730</v>
      </c>
      <c r="P4" s="5">
        <v>41820</v>
      </c>
      <c r="Q4" s="5">
        <v>41730</v>
      </c>
      <c r="S4" s="4">
        <v>68744.5</v>
      </c>
      <c r="V4" s="3">
        <v>87507</v>
      </c>
      <c r="W4" s="1">
        <v>1</v>
      </c>
      <c r="X4" s="3"/>
      <c r="Y4" s="3"/>
      <c r="Z4" s="4">
        <v>68744.5</v>
      </c>
      <c r="AE4" s="3"/>
      <c r="AF4" s="3"/>
      <c r="AL4" s="3"/>
      <c r="AM4" s="3"/>
      <c r="AS4" s="3"/>
      <c r="AT4" s="3"/>
      <c r="AZ4" s="3"/>
      <c r="BA4" s="3"/>
      <c r="BG4" s="3"/>
      <c r="BH4" s="3"/>
      <c r="BN4" s="3"/>
      <c r="BO4" s="3"/>
      <c r="BU4" s="3"/>
      <c r="BV4" s="3"/>
      <c r="CB4" s="3"/>
      <c r="CC4" s="3"/>
      <c r="CI4" s="3"/>
      <c r="CJ4" s="3"/>
    </row>
    <row r="5" spans="1:90" x14ac:dyDescent="0.3">
      <c r="A5" s="1" t="s">
        <v>84</v>
      </c>
      <c r="B5" s="1">
        <v>715</v>
      </c>
      <c r="C5" s="1" t="s">
        <v>100</v>
      </c>
      <c r="D5" s="2" t="s">
        <v>101</v>
      </c>
      <c r="E5" s="1" t="s">
        <v>102</v>
      </c>
      <c r="F5" s="1">
        <v>9</v>
      </c>
      <c r="G5" s="2" t="s">
        <v>88</v>
      </c>
      <c r="H5" s="32" t="s">
        <v>89</v>
      </c>
      <c r="I5" s="5">
        <v>41733</v>
      </c>
      <c r="J5" s="5" t="s">
        <v>90</v>
      </c>
      <c r="M5" s="1" t="s">
        <v>91</v>
      </c>
      <c r="N5" s="1" t="s">
        <v>103</v>
      </c>
      <c r="O5" s="5">
        <v>41730</v>
      </c>
      <c r="P5" s="5">
        <v>41820</v>
      </c>
      <c r="Q5" s="5">
        <v>41730</v>
      </c>
      <c r="S5" s="4">
        <v>25000</v>
      </c>
      <c r="V5" s="3">
        <v>87424</v>
      </c>
      <c r="W5" s="1">
        <v>1</v>
      </c>
      <c r="Z5" s="4">
        <v>25000</v>
      </c>
    </row>
    <row r="6" spans="1:90" x14ac:dyDescent="0.3">
      <c r="A6" s="1" t="s">
        <v>84</v>
      </c>
      <c r="B6" s="1">
        <v>715</v>
      </c>
      <c r="D6" s="2" t="s">
        <v>104</v>
      </c>
      <c r="F6" s="1">
        <v>3</v>
      </c>
      <c r="H6" s="30"/>
      <c r="I6" s="5">
        <v>41791</v>
      </c>
      <c r="K6" s="1"/>
      <c r="O6" s="5">
        <v>41791</v>
      </c>
      <c r="P6" s="5">
        <v>41912</v>
      </c>
      <c r="Q6" s="5">
        <v>41846</v>
      </c>
      <c r="S6" s="4">
        <f>7026719/4</f>
        <v>1756679.75</v>
      </c>
      <c r="V6" s="3">
        <v>105429</v>
      </c>
      <c r="W6" s="3">
        <v>1</v>
      </c>
      <c r="Z6" s="29">
        <f>6743994/4</f>
        <v>1685998.5</v>
      </c>
      <c r="AC6" s="3">
        <v>105429</v>
      </c>
      <c r="AD6" s="1">
        <v>2</v>
      </c>
      <c r="AJ6" s="3">
        <v>105429</v>
      </c>
      <c r="AK6" s="1">
        <v>3</v>
      </c>
      <c r="AN6" s="4">
        <f>38325/4</f>
        <v>9581.25</v>
      </c>
      <c r="AQ6" s="3">
        <v>105429</v>
      </c>
      <c r="AR6" s="1">
        <v>4</v>
      </c>
      <c r="AU6" s="4">
        <f>180675/4</f>
        <v>45168.75</v>
      </c>
      <c r="AX6" s="3">
        <v>105429</v>
      </c>
      <c r="AY6" s="1">
        <v>5</v>
      </c>
      <c r="BB6" s="4">
        <f>51680/4</f>
        <v>12920</v>
      </c>
      <c r="CE6" s="31"/>
    </row>
    <row r="7" spans="1:90" x14ac:dyDescent="0.3">
      <c r="A7" s="1" t="s">
        <v>84</v>
      </c>
      <c r="B7" s="1">
        <v>715</v>
      </c>
      <c r="C7" s="1" t="s">
        <v>105</v>
      </c>
      <c r="D7" s="2" t="s">
        <v>106</v>
      </c>
      <c r="E7" s="2" t="s">
        <v>87</v>
      </c>
      <c r="F7" s="1">
        <v>2</v>
      </c>
      <c r="G7" s="2" t="s">
        <v>107</v>
      </c>
      <c r="H7" s="30" t="s">
        <v>108</v>
      </c>
      <c r="I7" s="5">
        <v>41791</v>
      </c>
      <c r="J7" s="5" t="s">
        <v>109</v>
      </c>
      <c r="K7" s="1"/>
      <c r="M7" s="1" t="s">
        <v>91</v>
      </c>
      <c r="N7" s="1" t="s">
        <v>110</v>
      </c>
      <c r="O7" s="5">
        <v>41791</v>
      </c>
      <c r="P7" s="5">
        <v>41912</v>
      </c>
      <c r="Q7" s="5">
        <v>41846</v>
      </c>
      <c r="S7" s="4">
        <f>6887535/4</f>
        <v>1721883.75</v>
      </c>
      <c r="V7" s="3">
        <v>105432</v>
      </c>
      <c r="W7" s="3">
        <v>1</v>
      </c>
      <c r="Z7" s="29">
        <f>6600785/4</f>
        <v>1650196.25</v>
      </c>
      <c r="AC7" s="3">
        <v>105432</v>
      </c>
      <c r="AD7" s="1">
        <v>2</v>
      </c>
      <c r="AG7" s="4">
        <f>32120/4</f>
        <v>8030</v>
      </c>
      <c r="AJ7" s="3">
        <v>105432</v>
      </c>
      <c r="AK7" s="1">
        <v>3</v>
      </c>
      <c r="AN7" s="4">
        <f>27375/4</f>
        <v>6843.75</v>
      </c>
      <c r="AQ7" s="3">
        <v>105432</v>
      </c>
      <c r="AR7" s="1">
        <v>4</v>
      </c>
      <c r="AU7" s="4">
        <f>60225/4</f>
        <v>15056.25</v>
      </c>
      <c r="AX7" s="3">
        <v>105432</v>
      </c>
      <c r="AY7" s="1">
        <v>5</v>
      </c>
      <c r="BB7" s="4">
        <f>68985/4</f>
        <v>17246.25</v>
      </c>
      <c r="BE7" s="3">
        <v>105432</v>
      </c>
      <c r="BF7" s="1">
        <v>6</v>
      </c>
      <c r="BI7" s="4">
        <f>29240/4</f>
        <v>7310</v>
      </c>
      <c r="BL7" s="3">
        <v>105432</v>
      </c>
      <c r="BM7" s="1">
        <v>7</v>
      </c>
      <c r="BP7" s="4">
        <f>68805/4</f>
        <v>17201.25</v>
      </c>
    </row>
  </sheetData>
  <pageMargins left="0.7" right="0.7" top="0.75" bottom="0.75" header="0.3" footer="0.3"/>
  <pageSetup orientation="portrait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 # Generator</vt:lpstr>
      <vt:lpstr>Example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Bryon Moore</dc:creator>
  <cp:lastModifiedBy>Umang Pandey</cp:lastModifiedBy>
  <cp:lastPrinted>2014-02-14T18:55:27Z</cp:lastPrinted>
  <dcterms:created xsi:type="dcterms:W3CDTF">2010-08-05T14:31:11Z</dcterms:created>
  <dcterms:modified xsi:type="dcterms:W3CDTF">2025-03-11T04:24:45Z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0x0101008AF9A79C8C78DB4981C16E418A08BE7D</vt:lpwstr>
  </property>
</Properties>
</file>