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microsoft.com/office/2011/relationships/webextensiontaskpanes" Target="xl/webextensions/taskpanes.xml"/><Relationship Id="rId2" Type="http://schemas.microsoft.com/office/2020/02/relationships/classificationlabels" Target="docMetadata/LabelInfo.xml"/><Relationship Id="rId1" Type="http://schemas.openxmlformats.org/officeDocument/2006/relationships/officeDocument" Target="xl/workbook.xml"/><Relationship Id="rId6" Type="http://schemas.openxmlformats.org/officeDocument/2006/relationships/custom-properties" Target="docProps/custom.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9"/>
  <workbookPr codeName="ThisWorkbook"/>
  <mc:AlternateContent xmlns:mc="http://schemas.openxmlformats.org/markup-compatibility/2006">
    <mc:Choice Requires="x15">
      <x15ac:absPath xmlns:x15ac="http://schemas.microsoft.com/office/spreadsheetml/2010/11/ac" url="C:\orkney\tests\workbooks\moonshotBasic\"/>
    </mc:Choice>
  </mc:AlternateContent>
  <xr:revisionPtr revIDLastSave="0" documentId="13_ncr:1_{5F7CA21A-E5E9-48C8-AF3A-2FF3AB56F764}" xr6:coauthVersionLast="47" xr6:coauthVersionMax="47" xr10:uidLastSave="{00000000-0000-0000-0000-000000000000}"/>
  <bookViews>
    <workbookView xWindow="-108" yWindow="-108" windowWidth="23256" windowHeight="13896" tabRatio="846" firstSheet="2" activeTab="5" xr2:uid="{00000000-000D-0000-FFFF-FFFF00000000}"/>
  </bookViews>
  <sheets>
    <sheet name="Assistant2302a3b1df77" sheetId="13" state="veryHidden" r:id="rId1"/>
    <sheet name="More information" sheetId="1" state="hidden" r:id="rId2"/>
    <sheet name="Qualifications_Tasks and Assign" sheetId="5" r:id="rId3"/>
    <sheet name="Pile of work (Toyosu 5F) (For N" sheetId="8" state="hidden" r:id="rId4"/>
    <sheet name="【Cannot be changed】List Master" sheetId="10" r:id="rId5"/>
    <sheet name="20241010_NT Meeting" sheetId="14" r:id="rId6"/>
    <sheet name="OLD Credential Management - Dig" sheetId="4" state="hidden" r:id="rId7"/>
    <sheet name="WBS (Other)" sheetId="11" state="hidden" r:id="rId8"/>
    <sheet name="WBS(SWA-ITA)" sheetId="12" state="hidden" r:id="rId9"/>
  </sheets>
  <definedNames>
    <definedName name="_xlnm._FilterDatabase" localSheetId="6" hidden="1">'OLD Credential Management - Dig'!$B$6:$DL$161</definedName>
    <definedName name="_xlnm._FilterDatabase" localSheetId="2" hidden="1">'Qualifications_Tasks and Assign'!$B$13:$AK$158</definedName>
    <definedName name="Z_FF9341A9_AC97_4040_AD11_2B1F2941D708_.wvu.Cols" localSheetId="6" hidden="1">'OLD Credential Management - Dig'!$K:$L,'OLD Credential Management - Dig'!$R:$S,'OLD Credential Management - Dig'!$X:$Y</definedName>
    <definedName name="Z_FF9341A9_AC97_4040_AD11_2B1F2941D708_.wvu.Cols" localSheetId="7" hidden="1">'WBS (Other)'!$U:$V</definedName>
    <definedName name="Z_FF9341A9_AC97_4040_AD11_2B1F2941D708_.wvu.Cols" localSheetId="8" hidden="1">'WBS(SWA-ITA)'!$J:$K,'WBS(SWA-ITA)'!$Q:$R,'WBS(SWA-ITA)'!$W:$X</definedName>
    <definedName name="Z_FF9341A9_AC97_4040_AD11_2B1F2941D708_.wvu.FilterData" localSheetId="6" hidden="1">'OLD Credential Management - Dig'!$B$6:$DL$161</definedName>
    <definedName name="Z_FF9341A9_AC97_4040_AD11_2B1F2941D708_.wvu.FilterData" localSheetId="2" hidden="1">'Qualifications_Tasks and Assign'!$B$13:$AK$157</definedName>
    <definedName name="カテゴリ">'【Cannot be changed】List Master'!$E$3:$E$12</definedName>
    <definedName name="ステータス">'【Cannot be changed】List Master'!$I$3:$I$12</definedName>
    <definedName name="提示範囲">'【Cannot be changed】List Master'!$K$3:$K$6</definedName>
    <definedName name="起票分類">'【Cannot be changed】List Master'!$M$3:$M$12</definedName>
  </definedNames>
  <calcPr calcId="191028"/>
  <customWorkbookViews>
    <customWorkbookView name="橋本　隼 - 個人用ビュー" guid="{FF9341A9-AC97-4040-AD11-2B1F2941D708}" mergeInterval="0" personalView="1" maximized="1" xWindow="-8" yWindow="-1088" windowWidth="1936" windowHeight="1048" tabRatio="770" activeSheetId="1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13" l="1"/>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 i="5"/>
  <c r="AA3" i="5" l="1"/>
  <c r="AB3" i="5"/>
  <c r="AA5" i="5" s="1"/>
  <c r="Y163" i="4" l="1"/>
  <c r="Y162" i="4"/>
  <c r="Y7" i="4"/>
  <c r="T3" i="4"/>
  <c r="Z5" i="4" s="1"/>
  <c r="AA5" i="4" l="1"/>
  <c r="AB5" i="4" s="1"/>
  <c r="Z6" i="4"/>
  <c r="Z4" i="4"/>
  <c r="AA6" i="4" l="1"/>
  <c r="AB6" i="4"/>
  <c r="AC5" i="4"/>
  <c r="AD5" i="4" l="1"/>
  <c r="AC6" i="4"/>
  <c r="AD6" i="4" l="1"/>
  <c r="AE5" i="4"/>
  <c r="AF5" i="4" l="1"/>
  <c r="AE6" i="4"/>
  <c r="AF6" i="4" l="1"/>
  <c r="AG5" i="4"/>
  <c r="AH5" i="4" l="1"/>
  <c r="AG6" i="4"/>
  <c r="AG4" i="4"/>
  <c r="AI5" i="4" l="1"/>
  <c r="AH6" i="4"/>
  <c r="AI6" i="4" l="1"/>
  <c r="AJ5" i="4"/>
  <c r="AJ6" i="4" l="1"/>
  <c r="AK5" i="4"/>
  <c r="AK6" i="4" l="1"/>
  <c r="AL5" i="4"/>
  <c r="AL6" i="4" l="1"/>
  <c r="AM5" i="4"/>
  <c r="AM6" i="4" l="1"/>
  <c r="AN5" i="4"/>
  <c r="AO5" i="4" l="1"/>
  <c r="AN4" i="4"/>
  <c r="AN6" i="4"/>
  <c r="AP5" i="4" l="1"/>
  <c r="AO6" i="4"/>
  <c r="AQ5" i="4" l="1"/>
  <c r="AP6" i="4"/>
  <c r="AR5" i="4" l="1"/>
  <c r="AQ6" i="4"/>
  <c r="AS5" i="4" l="1"/>
  <c r="AR6" i="4"/>
  <c r="AT5" i="4" l="1"/>
  <c r="AS6" i="4"/>
  <c r="AU5" i="4" l="1"/>
  <c r="AT6" i="4"/>
  <c r="AU6" i="4" l="1"/>
  <c r="AV5" i="4"/>
  <c r="AU4" i="4"/>
  <c r="AW5" i="4" l="1"/>
  <c r="AV6" i="4"/>
  <c r="AX5" i="4" l="1"/>
  <c r="AW6" i="4"/>
  <c r="AY5" i="4" l="1"/>
  <c r="AX6" i="4"/>
  <c r="AY6" i="4" l="1"/>
  <c r="AZ5" i="4"/>
  <c r="BA5" i="4" l="1"/>
  <c r="AZ6" i="4"/>
  <c r="BA6" i="4" l="1"/>
  <c r="BB5" i="4"/>
  <c r="BC5" i="4" l="1"/>
  <c r="BB6" i="4"/>
  <c r="BB4" i="4"/>
  <c r="BC6" i="4" l="1"/>
  <c r="BD5" i="4"/>
  <c r="BD6" i="4" l="1"/>
  <c r="BE5" i="4"/>
  <c r="BF5" i="4" l="1"/>
  <c r="BE6" i="4"/>
  <c r="BG5" i="4" l="1"/>
  <c r="BF6" i="4"/>
  <c r="BG6" i="4" l="1"/>
  <c r="BH5" i="4"/>
  <c r="BH6" i="4" l="1"/>
  <c r="BI5" i="4"/>
  <c r="BI4" i="4" l="1"/>
  <c r="BI6" i="4"/>
  <c r="BJ5" i="4"/>
  <c r="BJ6" i="4" l="1"/>
  <c r="BK5" i="4"/>
  <c r="BL5" i="4" l="1"/>
  <c r="BK6" i="4"/>
  <c r="BM5" i="4" l="1"/>
  <c r="BL6" i="4"/>
  <c r="BN5" i="4" l="1"/>
  <c r="BM6" i="4"/>
  <c r="BO5" i="4" l="1"/>
  <c r="BN6" i="4"/>
  <c r="BP5" i="4" l="1"/>
  <c r="BO6" i="4"/>
  <c r="BQ5" i="4" l="1"/>
  <c r="BP6" i="4"/>
  <c r="BP4" i="4"/>
  <c r="BQ6" i="4" l="1"/>
  <c r="BR5" i="4"/>
  <c r="BR6" i="4" l="1"/>
  <c r="BS5" i="4"/>
  <c r="BS6" i="4" l="1"/>
  <c r="BT5" i="4"/>
  <c r="BT6" i="4" l="1"/>
  <c r="BU5" i="4"/>
  <c r="BV5" i="4" l="1"/>
  <c r="BU6" i="4"/>
  <c r="BV6" i="4" l="1"/>
  <c r="BW5" i="4"/>
  <c r="BW4" i="4" l="1"/>
  <c r="BX5" i="4"/>
  <c r="BW6" i="4"/>
  <c r="BX6" i="4" l="1"/>
  <c r="BY5" i="4"/>
  <c r="BY6" i="4" l="1"/>
  <c r="BZ5" i="4"/>
  <c r="BZ6" i="4" l="1"/>
  <c r="CA5" i="4"/>
  <c r="CA6" i="4" l="1"/>
  <c r="CB5" i="4"/>
  <c r="CC5" i="4" l="1"/>
  <c r="CB6" i="4"/>
  <c r="CD5" i="4" l="1"/>
  <c r="CC6" i="4"/>
  <c r="CD6" i="4" l="1"/>
  <c r="CD4" i="4"/>
  <c r="CE5" i="4"/>
  <c r="CF5" i="4" l="1"/>
  <c r="CE6" i="4"/>
  <c r="CF6" i="4" l="1"/>
  <c r="CG5" i="4"/>
  <c r="CG6" i="4" l="1"/>
  <c r="CH5" i="4"/>
  <c r="CH6" i="4" l="1"/>
  <c r="CI5" i="4"/>
  <c r="CI6" i="4" l="1"/>
  <c r="CJ5" i="4"/>
  <c r="CK5" i="4" l="1"/>
  <c r="CJ6" i="4"/>
  <c r="CL5" i="4" l="1"/>
  <c r="CK4" i="4"/>
  <c r="CK6" i="4"/>
  <c r="CL6" i="4" l="1"/>
  <c r="CM5" i="4"/>
  <c r="CM6" i="4" l="1"/>
  <c r="CN5" i="4"/>
  <c r="CN6" i="4" l="1"/>
  <c r="CO5" i="4"/>
  <c r="CP5" i="4" l="1"/>
  <c r="CO6" i="4"/>
  <c r="CQ5" i="4" l="1"/>
  <c r="CP6" i="4"/>
  <c r="CR5" i="4" l="1"/>
  <c r="CQ6" i="4"/>
  <c r="CR6" i="4" l="1"/>
  <c r="CS5" i="4"/>
  <c r="CR4" i="4"/>
  <c r="CT5" i="4" l="1"/>
  <c r="CS6" i="4"/>
  <c r="CU5" i="4" l="1"/>
  <c r="CT6" i="4"/>
  <c r="CV5" i="4" l="1"/>
  <c r="CU6" i="4"/>
  <c r="CV6" i="4" l="1"/>
  <c r="CW5" i="4"/>
  <c r="CX5" i="4" l="1"/>
  <c r="CW6" i="4"/>
  <c r="CX6" i="4" l="1"/>
  <c r="CY5" i="4"/>
  <c r="CY6" i="4" l="1"/>
  <c r="CZ5" i="4"/>
  <c r="CY4" i="4"/>
  <c r="CZ6" i="4" l="1"/>
  <c r="DA5" i="4"/>
  <c r="DB5" i="4" l="1"/>
  <c r="DA6" i="4"/>
  <c r="DB6" i="4" l="1"/>
  <c r="DC5" i="4"/>
  <c r="DC6" i="4" l="1"/>
  <c r="DD5" i="4"/>
  <c r="DE5" i="4" l="1"/>
  <c r="DD6" i="4"/>
  <c r="DE6" i="4" l="1"/>
  <c r="DF5" i="4"/>
  <c r="DG5" i="4" l="1"/>
  <c r="DF4" i="4"/>
  <c r="DF6" i="4"/>
  <c r="DH5" i="4" l="1"/>
  <c r="DG6" i="4"/>
  <c r="DI5" i="4" l="1"/>
  <c r="DH6" i="4"/>
  <c r="DJ5" i="4" l="1"/>
  <c r="DI6" i="4"/>
  <c r="DJ6" i="4" l="1"/>
  <c r="DK5" i="4"/>
  <c r="DK6" i="4" l="1"/>
  <c r="DL5" i="4"/>
  <c r="DL6" i="4" s="1"/>
  <c r="I2" i="8" l="1"/>
  <c r="M2" i="8"/>
  <c r="Q2" i="8" s="1"/>
  <c r="U2" i="8" s="1"/>
  <c r="Y2" i="8" s="1"/>
  <c r="F5" i="8"/>
  <c r="G5" i="8"/>
  <c r="H5" i="8" s="1"/>
  <c r="J5" i="8"/>
  <c r="K5" i="8"/>
  <c r="L5" i="8" s="1"/>
  <c r="N5" i="8"/>
  <c r="O5" i="8"/>
  <c r="P5" i="8" s="1"/>
  <c r="R5" i="8"/>
  <c r="S5" i="8"/>
  <c r="T5" i="8" s="1"/>
  <c r="V5" i="8"/>
  <c r="W5" i="8" s="1"/>
  <c r="X5" i="8" s="1"/>
  <c r="Z5" i="8"/>
  <c r="AA5" i="8" s="1"/>
  <c r="AB5" i="8" s="1"/>
  <c r="V96" i="11" l="1"/>
  <c r="V95" i="11"/>
  <c r="V73" i="11"/>
  <c r="V7" i="11"/>
  <c r="Q3" i="11"/>
  <c r="W5" i="11" s="1"/>
  <c r="X5" i="11" s="1"/>
  <c r="X6" i="11" s="1"/>
  <c r="X85" i="12"/>
  <c r="X84" i="12"/>
  <c r="X7" i="12"/>
  <c r="S3" i="12"/>
  <c r="Y5" i="12" s="1"/>
  <c r="Y6" i="12" s="1"/>
  <c r="Y5" i="11" l="1"/>
  <c r="Y6" i="11" s="1"/>
  <c r="W4" i="11"/>
  <c r="W6" i="11"/>
  <c r="Z5" i="12"/>
  <c r="Y4" i="12"/>
  <c r="Z5" i="11" l="1"/>
  <c r="Z6" i="11" s="1"/>
  <c r="AA5" i="12"/>
  <c r="Z6" i="12"/>
  <c r="AA5" i="11" l="1"/>
  <c r="AA6" i="11" s="1"/>
  <c r="AB5" i="12"/>
  <c r="AA6" i="12"/>
  <c r="AB5" i="11" l="1"/>
  <c r="AC5" i="11" s="1"/>
  <c r="AB6" i="12"/>
  <c r="AC5" i="12"/>
  <c r="AB6" i="11" l="1"/>
  <c r="AC6" i="11"/>
  <c r="AD5" i="11"/>
  <c r="AC6" i="12"/>
  <c r="AD5" i="12"/>
  <c r="AE5" i="11" l="1"/>
  <c r="AD4" i="11"/>
  <c r="AD6" i="11"/>
  <c r="AD6" i="12"/>
  <c r="AE5" i="12"/>
  <c r="AF5" i="11" l="1"/>
  <c r="AE6" i="11"/>
  <c r="AE6" i="12"/>
  <c r="AF5" i="12"/>
  <c r="AF6" i="11" l="1"/>
  <c r="AG5" i="11"/>
  <c r="AF6" i="12"/>
  <c r="AG5" i="12"/>
  <c r="AF4" i="12"/>
  <c r="AG6" i="11" l="1"/>
  <c r="AH5" i="11"/>
  <c r="AG6" i="12"/>
  <c r="AH5" i="12"/>
  <c r="AH6" i="11" l="1"/>
  <c r="AI5" i="11"/>
  <c r="AI5" i="12"/>
  <c r="AH6" i="12"/>
  <c r="AJ5" i="11" l="1"/>
  <c r="AI6" i="11"/>
  <c r="AJ5" i="12"/>
  <c r="AI6" i="12"/>
  <c r="AK5" i="11" l="1"/>
  <c r="AJ6" i="11"/>
  <c r="AJ6" i="12"/>
  <c r="AK5" i="12"/>
  <c r="AK6" i="11" l="1"/>
  <c r="AK4" i="11"/>
  <c r="AL5" i="11"/>
  <c r="AK6" i="12"/>
  <c r="AL5" i="12"/>
  <c r="AM5" i="11" l="1"/>
  <c r="AL6" i="11"/>
  <c r="AM5" i="12"/>
  <c r="AL6" i="12"/>
  <c r="AN5" i="11" l="1"/>
  <c r="AM6" i="11"/>
  <c r="AM6" i="12"/>
  <c r="AN5" i="12"/>
  <c r="AM4" i="12"/>
  <c r="AN6" i="11" l="1"/>
  <c r="AO5" i="11"/>
  <c r="AN6" i="12"/>
  <c r="AO5" i="12"/>
  <c r="AO6" i="11" l="1"/>
  <c r="AP5" i="11"/>
  <c r="AO6" i="12"/>
  <c r="AP5" i="12"/>
  <c r="AP6" i="11" l="1"/>
  <c r="AQ5" i="11"/>
  <c r="AQ5" i="12"/>
  <c r="AP6" i="12"/>
  <c r="AR5" i="11" l="1"/>
  <c r="AQ6" i="11"/>
  <c r="AR5" i="12"/>
  <c r="AQ6" i="12"/>
  <c r="AS5" i="11" l="1"/>
  <c r="AR4" i="11"/>
  <c r="AR6" i="11"/>
  <c r="AR6" i="12"/>
  <c r="AS5" i="12"/>
  <c r="AS6" i="11" l="1"/>
  <c r="AT5" i="11"/>
  <c r="AS6" i="12"/>
  <c r="AT5" i="12"/>
  <c r="AU5" i="11" l="1"/>
  <c r="AT6" i="11"/>
  <c r="AT6" i="12"/>
  <c r="AU5" i="12"/>
  <c r="AT4" i="12"/>
  <c r="AV5" i="11" l="1"/>
  <c r="AU6" i="11"/>
  <c r="AU6" i="12"/>
  <c r="AV5" i="12"/>
  <c r="AV6" i="11" l="1"/>
  <c r="AW5" i="11"/>
  <c r="AV6" i="12"/>
  <c r="AW5" i="12"/>
  <c r="AW6" i="11" l="1"/>
  <c r="AX5" i="11"/>
  <c r="AW6" i="12"/>
  <c r="AX5" i="12"/>
  <c r="AX6" i="11" l="1"/>
  <c r="AY5" i="11"/>
  <c r="AY5" i="12"/>
  <c r="AX6" i="12"/>
  <c r="AZ5" i="11" l="1"/>
  <c r="AY6" i="11"/>
  <c r="AY4" i="11"/>
  <c r="AZ5" i="12"/>
  <c r="AY6" i="12"/>
  <c r="BA5" i="11" l="1"/>
  <c r="AZ6" i="11"/>
  <c r="AZ6" i="12"/>
  <c r="BA5" i="12"/>
  <c r="BA6" i="11" l="1"/>
  <c r="BB5" i="11"/>
  <c r="BA6" i="12"/>
  <c r="BA4" i="12"/>
  <c r="BB5" i="12"/>
  <c r="BC5" i="11" l="1"/>
  <c r="BB6" i="11"/>
  <c r="BB6" i="12"/>
  <c r="BC5" i="12"/>
  <c r="BD5" i="11" l="1"/>
  <c r="BC6" i="11"/>
  <c r="BC6" i="12"/>
  <c r="BD5" i="12"/>
  <c r="BD6" i="11" l="1"/>
  <c r="BE5" i="11"/>
  <c r="BD6" i="12"/>
  <c r="BE5" i="12"/>
  <c r="BE6" i="11" l="1"/>
  <c r="BF5" i="11"/>
  <c r="BE6" i="12"/>
  <c r="BF5" i="12"/>
  <c r="BF6" i="11" l="1"/>
  <c r="BG5" i="11"/>
  <c r="BF4" i="11"/>
  <c r="BG5" i="12"/>
  <c r="BF6" i="12"/>
  <c r="BG6" i="11" l="1"/>
  <c r="BH5" i="11"/>
  <c r="BH5" i="12"/>
  <c r="BG6" i="12"/>
  <c r="BI5" i="11" l="1"/>
  <c r="BH6" i="11"/>
  <c r="BH6" i="12"/>
  <c r="BH4" i="12"/>
  <c r="BI5" i="12"/>
  <c r="BI6" i="11" l="1"/>
  <c r="BJ5" i="11"/>
  <c r="BI6" i="12"/>
  <c r="BJ5" i="12"/>
  <c r="BK5" i="11" l="1"/>
  <c r="BJ6" i="11"/>
  <c r="BK5" i="12"/>
  <c r="BJ6" i="12"/>
  <c r="BL5" i="11" l="1"/>
  <c r="BK6" i="11"/>
  <c r="BK6" i="12"/>
  <c r="BL5" i="12"/>
  <c r="BL6" i="11" l="1"/>
  <c r="BM5" i="11"/>
  <c r="BL6" i="12"/>
  <c r="BM5" i="12"/>
  <c r="BM4" i="11" l="1"/>
  <c r="BM6" i="11"/>
  <c r="BN5" i="11"/>
  <c r="BM6" i="12"/>
  <c r="BN5" i="12"/>
  <c r="BN6" i="11" l="1"/>
  <c r="BO5" i="11"/>
  <c r="BO5" i="12"/>
  <c r="BN6" i="12"/>
  <c r="BP5" i="11" l="1"/>
  <c r="BO6" i="11"/>
  <c r="BP5" i="12"/>
  <c r="BO4" i="12"/>
  <c r="BO6" i="12"/>
  <c r="BQ5" i="11" l="1"/>
  <c r="BP6" i="11"/>
  <c r="BP6" i="12"/>
  <c r="BQ5" i="12"/>
  <c r="BQ6" i="11" l="1"/>
  <c r="BR5" i="11"/>
  <c r="BQ6" i="12"/>
  <c r="BR5" i="12"/>
  <c r="BS5" i="11" l="1"/>
  <c r="BR6" i="11"/>
  <c r="BS5" i="12"/>
  <c r="BR6" i="12"/>
  <c r="BT5" i="11" l="1"/>
  <c r="BS6" i="11"/>
  <c r="BS6" i="12"/>
  <c r="BT5" i="12"/>
  <c r="BT6" i="11" l="1"/>
  <c r="BT4" i="11"/>
  <c r="BU5" i="11"/>
  <c r="BT6" i="12"/>
  <c r="BU5" i="12"/>
  <c r="BU6" i="11" l="1"/>
  <c r="BV5" i="11"/>
  <c r="BU6" i="12"/>
  <c r="BV5" i="12"/>
  <c r="BV6" i="11" l="1"/>
  <c r="BW5" i="11"/>
  <c r="BW5" i="12"/>
  <c r="BV4" i="12"/>
  <c r="BV6" i="12"/>
  <c r="BX5" i="11" l="1"/>
  <c r="BW6" i="11"/>
  <c r="BX5" i="12"/>
  <c r="BW6" i="12"/>
  <c r="BX6" i="11" l="1"/>
  <c r="BY5" i="11"/>
  <c r="BX6" i="12"/>
  <c r="BY5" i="12"/>
  <c r="BY6" i="11" l="1"/>
  <c r="BZ5" i="11"/>
  <c r="BY6" i="12"/>
  <c r="BZ5" i="12"/>
  <c r="CA5" i="11" l="1"/>
  <c r="BZ6" i="11"/>
  <c r="BZ6" i="12"/>
  <c r="CA5" i="12"/>
  <c r="CB5" i="11" l="1"/>
  <c r="CA6" i="11"/>
  <c r="CA4" i="11"/>
  <c r="CA6" i="12"/>
  <c r="CB5" i="12"/>
  <c r="CB6" i="11" l="1"/>
  <c r="CC5" i="11"/>
  <c r="CB6" i="12"/>
  <c r="CC5" i="12"/>
  <c r="CC6" i="11" l="1"/>
  <c r="CD5" i="11"/>
  <c r="CC6" i="12"/>
  <c r="CC4" i="12"/>
  <c r="CD5" i="12"/>
  <c r="CD6" i="11" l="1"/>
  <c r="CE5" i="11"/>
  <c r="CE5" i="12"/>
  <c r="CD6" i="12"/>
  <c r="CE6" i="11" l="1"/>
  <c r="CF5" i="11"/>
  <c r="CF5" i="12"/>
  <c r="CE6" i="12"/>
  <c r="CG5" i="11" l="1"/>
  <c r="CF6" i="11"/>
  <c r="CF6" i="12"/>
  <c r="CG5" i="12"/>
  <c r="CG6" i="11" l="1"/>
  <c r="CH5" i="11"/>
  <c r="CG6" i="12"/>
  <c r="CH5" i="12"/>
  <c r="CH4" i="11" l="1"/>
  <c r="CI5" i="11"/>
  <c r="CH6" i="11"/>
  <c r="CI5" i="12"/>
  <c r="CH6" i="12"/>
  <c r="CJ5" i="11" l="1"/>
  <c r="CI6" i="11"/>
  <c r="CI6" i="12"/>
  <c r="CJ5" i="12"/>
  <c r="CJ6" i="11" l="1"/>
  <c r="CK5" i="11"/>
  <c r="CJ6" i="12"/>
  <c r="CK5" i="12"/>
  <c r="CJ4" i="12"/>
  <c r="CK6" i="11" l="1"/>
  <c r="CL5" i="11"/>
  <c r="CK6" i="12"/>
  <c r="CL5" i="12"/>
  <c r="CL6" i="11" l="1"/>
  <c r="CM5" i="11"/>
  <c r="CM5" i="12"/>
  <c r="CL6" i="12"/>
  <c r="CN5" i="11" l="1"/>
  <c r="CM6" i="11"/>
  <c r="CN5" i="12"/>
  <c r="CM6" i="12"/>
  <c r="CO5" i="11" l="1"/>
  <c r="CN6" i="11"/>
  <c r="CN6" i="12"/>
  <c r="CO5" i="12"/>
  <c r="CO6" i="11" l="1"/>
  <c r="CO4" i="11"/>
  <c r="CP5" i="11"/>
  <c r="CO6" i="12"/>
  <c r="CP5" i="12"/>
  <c r="CQ5" i="11" l="1"/>
  <c r="CP6" i="11"/>
  <c r="CQ5" i="12"/>
  <c r="CP6" i="12"/>
  <c r="CR5" i="11" l="1"/>
  <c r="CQ6" i="11"/>
  <c r="CQ6" i="12"/>
  <c r="CR5" i="12"/>
  <c r="CQ4" i="12"/>
  <c r="CR6" i="11" l="1"/>
  <c r="CS5" i="11"/>
  <c r="CR6" i="12"/>
  <c r="CS5" i="12"/>
  <c r="CS6" i="11" l="1"/>
  <c r="CT5" i="11"/>
  <c r="CS6" i="12"/>
  <c r="CT5" i="12"/>
  <c r="CT6" i="11" l="1"/>
  <c r="CU5" i="11"/>
  <c r="CU5" i="12"/>
  <c r="CT6" i="12"/>
  <c r="CU6" i="11" l="1"/>
  <c r="CV5" i="11"/>
  <c r="CV5" i="12"/>
  <c r="CU6" i="12"/>
  <c r="CW5" i="11" l="1"/>
  <c r="CV4" i="11"/>
  <c r="CV6" i="11"/>
  <c r="CV6" i="12"/>
  <c r="CW5" i="12"/>
  <c r="CW6" i="11" l="1"/>
  <c r="CX5" i="11"/>
  <c r="CW6" i="12"/>
  <c r="CX5" i="12"/>
  <c r="CY5" i="11" l="1"/>
  <c r="CX6" i="11"/>
  <c r="CY5" i="12"/>
  <c r="CX4" i="12"/>
  <c r="CX6" i="12"/>
  <c r="CZ5" i="11" l="1"/>
  <c r="CY6" i="11"/>
  <c r="CY6" i="12"/>
  <c r="CZ5" i="12"/>
  <c r="CZ6" i="11" l="1"/>
  <c r="DA5" i="11"/>
  <c r="CZ6" i="12"/>
  <c r="DA5" i="12"/>
  <c r="DA6" i="11" l="1"/>
  <c r="DB5" i="11"/>
  <c r="DA6" i="12"/>
  <c r="DB5" i="12"/>
  <c r="DB6" i="11" l="1"/>
  <c r="DC5" i="11"/>
  <c r="DC5" i="12"/>
  <c r="DB6" i="12"/>
  <c r="DC4" i="11" l="1"/>
  <c r="DD5" i="11"/>
  <c r="DC6" i="11"/>
  <c r="DD5" i="12"/>
  <c r="DC6" i="12"/>
  <c r="DE5" i="11" l="1"/>
  <c r="DD6" i="11"/>
  <c r="DD6" i="12"/>
  <c r="DE5" i="12"/>
  <c r="DE6" i="11" l="1"/>
  <c r="DF5" i="11"/>
  <c r="DE6" i="12"/>
  <c r="DE4" i="12"/>
  <c r="DF5" i="12"/>
  <c r="DG5" i="11" l="1"/>
  <c r="DF6" i="11"/>
  <c r="DG5" i="12"/>
  <c r="DF6" i="12"/>
  <c r="DH5" i="11" l="1"/>
  <c r="DG6" i="11"/>
  <c r="DG6" i="12"/>
  <c r="DH5" i="12"/>
  <c r="DH6" i="11" l="1"/>
  <c r="DI5" i="11"/>
  <c r="DI6" i="11" s="1"/>
  <c r="DH6" i="12"/>
  <c r="DI5" i="12"/>
  <c r="DI6" i="12" l="1"/>
  <c r="DJ5" i="12"/>
  <c r="DK5" i="12" l="1"/>
  <c r="DK6" i="12" s="1"/>
  <c r="DJ6" i="12"/>
</calcChain>
</file>

<file path=xl/sharedStrings.xml><?xml version="1.0" encoding="utf-8"?>
<sst xmlns="http://schemas.openxmlformats.org/spreadsheetml/2006/main" count="2599" uniqueCount="675">
  <si>
    <t>Simple Gantt Chart (Vertex42.com)</t>
  </si>
  <si>
    <t>https://www.vertex42.com/ExcelTemplates/simple-gantt-chart.html</t>
  </si>
  <si>
    <t>About this template</t>
  </si>
  <si>
    <t>With this template, you can create a Gantt chart in a simple way to help you visualize and manage your projects. All you have to do is enter the task, the start date, and the end date. You don't need to enter a formula. The bars in the Gantt chart represent the duration of the task and are displayed using conditional formatting. To insert a new task, insert a new row.</t>
  </si>
  <si>
    <t>Screen reader guide</t>
  </si>
  <si>
    <t>There are two worksheets in this workbook.
TimeSheet
More information
The description of each worksheet begins in cell A1 in column A of each worksheet. It is written in hidden text. Each step describes the information that is contained in that line. Unless explicitly indicated, each subsequent step is stored in cell A2, cell A3, and so on. For example, the descriptive text might say "Continue in cell A6" for the next step.
This hidden text is not printed.
If you want to remove these descriptions from the worksheet, just delete column A.</t>
  </si>
  <si>
    <t>More help</t>
  </si>
  <si>
    <t>Follow the link below to access Vertex42.com and learn more about how to use this template. For example, how to calculate the number of days and working days, create task dependencies, change the color of the bar, add scroll bars to easily change the week display, and expand the date range displayed in the chart.</t>
    <phoneticPr fontId="38"/>
  </si>
  <si>
    <t>How to use a simple Gantt chart</t>
    <phoneticPr fontId="38"/>
  </si>
  <si>
    <t>Other Project Management Templates</t>
  </si>
  <si>
    <t>Visit Vertex42.com to download more project management templates such as different types of project schedules, Gantt charts, task lists, and more.</t>
  </si>
  <si>
    <t>Project Management Template</t>
  </si>
  <si>
    <t>About Vertex42</t>
  </si>
  <si>
    <t>Vertex42.com offers over 300 professionally designed spreadsheet templates for businesses, homes, and education. Most of this can be downloaded for free. The Vertex42.com collection includes a variety of calendars, planners, and schedules, as well as spreadsheets of personal finances for budgeting, debt reduction, and loan repayment.</t>
  </si>
  <si>
    <t>For businesses, there are invoices, timesheets, inventory management, financial statements, and project planning templates. For students and teachers, there are resources such as lesson plans, gradebooks, and attendance books. Use cartes, checklists, and exercise logs to organize your family's life. Each template has been thoroughly researched, adjusted, and refined over time based on feedback from thousands of users.</t>
  </si>
  <si>
    <t>【Authentication Platform】Infrastructure Tm Issue Management Book</t>
    <rPh sb="1" eb="3">
      <t>Ninsho</t>
    </rPh>
    <rPh sb="3" eb="5">
      <t>Kiban</t>
    </rPh>
    <phoneticPr fontId="43"/>
  </si>
  <si>
    <t>[Rules for this document]</t>
  </si>
  <si>
    <t>Status</t>
  </si>
  <si>
    <t>Estimated Required Man-Hours</t>
  </si>
  <si>
    <t>Estimated Required Man-Months</t>
  </si>
  <si>
    <t>Required man-hours (super approximate)</t>
    <rPh sb="0" eb="2">
      <t>⁠</t>
    </rPh>
    <rPh sb="2" eb="4">
      <t>⁠</t>
    </rPh>
    <rPh sb="5" eb="6">
      <t>⁠</t>
    </rPh>
    <rPh sb="6" eb="8">
      <t>⁠</t>
    </rPh>
    <phoneticPr fontId="38"/>
  </si>
  <si>
    <t>Close/Withdrawn Exclude</t>
    <rPh sb="5" eb="6">
      <t/>
    </rPh>
    <rPh sb="7" eb="8">
      <t>Tosanozo</t>
    </rPh>
    <rPh sb="9" eb="10">
      <t>⁠</t>
    </rPh>
    <phoneticPr fontId="38"/>
  </si>
  <si>
    <t>- Do not leave the status field blank.</t>
  </si>
  <si>
    <t>New</t>
  </si>
  <si>
    <t>Total</t>
    <rPh sb="0" eb="2">
      <t>Gowkei</t>
    </rPh>
    <phoneticPr fontId="38"/>
  </si>
  <si>
    <t>- The owner of the assignment should be specified by name.</t>
  </si>
  <si>
    <t>Supported</t>
  </si>
  <si>
    <t>- Add new information above the existing content.</t>
  </si>
  <si>
    <t>On Hold</t>
  </si>
  <si>
    <t>- Highlight additional information in red.</t>
  </si>
  <si>
    <t>Pending Approval</t>
  </si>
  <si>
    <t>Closed</t>
  </si>
  <si>
    <t>Withdrawn</t>
  </si>
  <si>
    <t>Task Assigned (Start Time Pending)</t>
  </si>
  <si>
    <t>WBS Converted To Closed</t>
  </si>
  <si>
    <t>WBS Conversion To Supported</t>
  </si>
  <si>
    <t>№</t>
  </si>
  <si>
    <t>System Name:</t>
    <rPh sb="4" eb="5">
      <t>May</t>
    </rPh>
    <phoneticPr fontId="50"/>
  </si>
  <si>
    <t>status</t>
    <phoneticPr fontId="49"/>
  </si>
  <si>
    <t>Measures/Maintenance
classification</t>
  </si>
  <si>
    <t>Process classification</t>
  </si>
  <si>
    <t>Drafting
classification</t>
    <phoneticPr fontId="38"/>
  </si>
  <si>
    <t>Drafting date:</t>
    <rPh sb="0" eb="2">
      <t/>
    </rPh>
    <rPh sb="2" eb="3">
      <t>Kiambi</t>
    </rPh>
    <phoneticPr fontId="43"/>
  </si>
  <si>
    <t>Presentation range</t>
    <rPh sb="0" eb="2">
      <t>Teiji</t>
    </rPh>
    <rPh sb="2" eb="4">
      <t>Hani</t>
    </rPh>
    <phoneticPr fontId="43"/>
  </si>
  <si>
    <t>Deadline</t>
    <rPh sb="0" eb="2">
      <t>Kigen</t>
    </rPh>
    <phoneticPr fontId="43"/>
  </si>
  <si>
    <t>Clients</t>
  </si>
  <si>
    <t>Voter:</t>
    <rPh sb="0" eb="2">
      <t>Kihyosha</t>
    </rPh>
    <rPh sb="2" eb="3">
      <t>⁠</t>
    </rPh>
    <phoneticPr fontId="38"/>
  </si>
  <si>
    <t>Person in charge:</t>
    <rPh sb="0" eb="3">
      <t>Tantousha</t>
    </rPh>
    <phoneticPr fontId="38"/>
  </si>
  <si>
    <t>PMWBNo</t>
  </si>
  <si>
    <t>Priority</t>
    <rPh sb="0" eb="3">
      <t>Yusend</t>
    </rPh>
    <phoneticPr fontId="38"/>
  </si>
  <si>
    <t>TeamsURL</t>
  </si>
  <si>
    <t>Progress Report Memo</t>
    <rPh sb="0" eb="2">
      <t>Shinchoku</t>
    </rPh>
    <rPh sb="2" eb="5">
      <t>Ho Kokuyo</t>
    </rPh>
    <phoneticPr fontId="38"/>
  </si>
  <si>
    <t>Progress±D
(-delay/+front-loaded)</t>
    <phoneticPr fontId="38"/>
  </si>
  <si>
    <t>Overview</t>
    <rPh sb="0" eb="2">
      <t>Gayou</t>
    </rPh>
    <phoneticPr fontId="43"/>
  </si>
  <si>
    <t>Details</t>
  </si>
  <si>
    <t>Scheduled Tasks</t>
    <rPh sb="0" eb="2">
      <t>Yotei</t>
    </rPh>
    <phoneticPr fontId="38"/>
  </si>
  <si>
    <t>production costs
(Results)</t>
  </si>
  <si>
    <t>Response Status/Progress/Resolution</t>
    <rPh sb="0" eb="2">
      <t>⁠</t>
    </rPh>
    <rPh sb="2" eb="4">
      <t>⁠</t>
    </rPh>
    <phoneticPr fontId="50"/>
  </si>
  <si>
    <t>Responders
(Name of Person)</t>
    <rPh sb="0" eb="2">
      <t>Taiō</t>
    </rPh>
    <rPh sb="2" eb="3">
      <t>Sha</t>
    </rPh>
    <rPh sb="5" eb="7">
      <t>Tan Tōnamae</t>
    </rPh>
    <rPh sb="8" eb="10">
      <t>⁠</t>
    </rPh>
    <phoneticPr fontId="49"/>
  </si>
  <si>
    <t>Completion dateKanryobi</t>
    <rPh sb="0" eb="3">
      <t>⁠</t>
    </rPh>
    <phoneticPr fontId="49"/>
  </si>
  <si>
    <t>Approval Date:</t>
    <rPh sb="0" eb="2">
      <t>Sho Nimbi</t>
    </rPh>
    <rPh sb="2" eb="3">
      <t>⁠</t>
    </rPh>
    <phoneticPr fontId="38"/>
  </si>
  <si>
    <t>Approver</t>
    <rPh sb="0" eb="3">
      <t>Shou Ningsha</t>
    </rPh>
    <phoneticPr fontId="38"/>
  </si>
  <si>
    <t>Supported environment performance date (design/CDK/construction/testing)</t>
    <rPh sb="0" eb="2">
      <t>Taioukankyo</t>
    </rPh>
    <rPh sb="2" eb="4">
      <t/>
    </rPh>
    <rPh sb="4" eb="6">
      <t>Jissekibi</t>
    </rPh>
    <rPh sb="6" eb="7">
      <t/>
    </rPh>
    <rPh sb="8" eb="10">
      <t>Sekkei</t>
    </rPh>
    <rPh sb="15" eb="17">
      <t>Kouchiku</t>
    </rPh>
    <phoneticPr fontId="38"/>
  </si>
  <si>
    <t>Related Materials:</t>
    <rPh sb="0" eb="2">
      <t>Kanren</t>
    </rPh>
    <rPh sb="2" eb="4">
      <t>Shiryo</t>
    </rPh>
    <phoneticPr fontId="43"/>
  </si>
  <si>
    <t>Remarks:</t>
    <rPh sb="0" eb="2">
      <t>Bikou</t>
    </rPh>
    <phoneticPr fontId="49"/>
  </si>
  <si>
    <t>IT</t>
    <phoneticPr fontId="38"/>
  </si>
  <si>
    <t>Reproduction (1)</t>
    <rPh sb="0" eb="2">
      <t>Fuchssey</t>
    </rPh>
    <phoneticPr fontId="38"/>
  </si>
  <si>
    <t>Reproduction (2)</t>
    <rPh sb="0" eb="2">
      <t>Fukusei</t>
    </rPh>
    <phoneticPr fontId="38"/>
  </si>
  <si>
    <t>⁠</t>
    <rPh sb="0" eb="1">
      <t>Setsukaku⁠</t>
    </rPh>
    <phoneticPr fontId="38"/>
  </si>
  <si>
    <t>Refurbished</t>
    <rPh sb="0" eb="2">
      <t>Kaishu</t>
    </rPh>
    <phoneticPr fontId="38"/>
  </si>
  <si>
    <t>Production</t>
    <rPh sb="0" eb="2">
      <t>Hong Bang</t>
    </rPh>
    <phoneticPr fontId="38"/>
  </si>
  <si>
    <t>XXX Management</t>
  </si>
  <si>
    <t>Supported by</t>
    <rPh sb="0" eb="3">
      <t>Taiouchu</t>
    </rPh>
    <phoneticPr fontId="43"/>
  </si>
  <si>
    <t>policy</t>
  </si>
  <si>
    <t>Basic design</t>
  </si>
  <si>
    <t>subject</t>
  </si>
  <si>
    <t>for the Interior</t>
    <rPh sb="0" eb="2">
      <t>Naibum</t>
    </rPh>
    <rPh sb="2" eb="3">
      <t/>
    </rPh>
    <phoneticPr fontId="43"/>
  </si>
  <si>
    <t>AA</t>
  </si>
  <si>
    <t>BB</t>
  </si>
  <si>
    <t>ー</t>
    <phoneticPr fontId="38"/>
  </si>
  <si>
    <t>⁠</t>
    <rPh sb="0" eb="1">
      <t>Zhong-chu-hsien</t>
    </rPh>
    <phoneticPr fontId="38"/>
  </si>
  <si>
    <t>ー</t>
  </si>
  <si>
    <t>±0D</t>
    <phoneticPr fontId="38"/>
  </si>
  <si>
    <t>AWS CDK related
- There is no way to divide the STACK (design policy)
・CDK's test automation</t>
    <rPh sb="7" eb="9">
      <t>Kanren</t>
    </rPh>
    <phoneticPr fontId="38"/>
  </si>
  <si>
    <t>■2024/09/17　BB
We are preparing materials for the Digi Agency.
■2024/08/23　BB
Create a CDK-enabled workload.
■2024/7/22　BB
How to divide the STACK of CDK (design policy) Creation is required because there is no design document
There is no CDK/cFn/manual separation in the design document that can be understood.</t>
  </si>
  <si>
    <t>・CDK document structure
・CDK-related diagram (image of class diagram)
・CDK/cFn/Manual Residence Separation</t>
    <rPh sb="10" eb="12">
      <t>Kouseikan</t>
    </rPh>
    <rPh sb="17" eb="19">
      <t>⁠</t>
    </rPh>
    <rPh sb="19" eb="20">
      <t/>
    </rPh>
    <rPh sb="24" eb="25">
      <t>Lenzu Shudou</t>
    </rPh>
    <rPh sb="41" eb="43">
      <t/>
    </rPh>
    <rPh sb="44" eb="45">
      <t>Suwa</t>
    </rPh>
    <rPh sb="46" eb="47">
      <t>⁠</t>
    </rPh>
    <phoneticPr fontId="38"/>
  </si>
  <si>
    <t>hold</t>
  </si>
  <si>
    <t>XX Maintenance</t>
  </si>
  <si>
    <t>construction</t>
  </si>
  <si>
    <t>CC</t>
    <phoneticPr fontId="38"/>
  </si>
  <si>
    <t>XX Company</t>
  </si>
  <si>
    <t>AWS　Lambda
Seigenko exceeding the Lambda resource policy limit (20KB)</t>
    <rPh sb="26" eb="28">
      <t>⁠</t>
    </rPh>
    <rPh sb="35" eb="36">
      <t>⁠</t>
    </rPh>
    <phoneticPr fontId="38"/>
  </si>
  <si>
    <t>■2024/09/17　BB
It was discovered that XX company had not been implemented.
Response required
-----
・ When XX (TT) added an event bridge, the resource policy limit was exceeded, so deployment is not possible.</t>
    <phoneticPr fontId="38"/>
  </si>
  <si>
    <t>・Surveys
・Design
・CDK implementation
・ Test</t>
    <rPh sb="1" eb="3">
      <t>Chosa</t>
    </rPh>
    <rPh sb="5" eb="7">
      <t>Sekkei</t>
    </rPh>
    <rPh sb="12" eb="14">
      <t>Jissou</t>
    </rPh>
    <rPh sb="16" eb="18">
      <t>Shiken</t>
    </rPh>
    <phoneticPr fontId="38"/>
  </si>
  <si>
    <t>WBS converted ⇔ closed</t>
  </si>
  <si>
    <t>middle</t>
  </si>
  <si>
    <t>Only the NDRv of the retrofit design document remains.
※-2D</t>
    <rPh sb="0" eb="1">
      <t/>
    </rPh>
    <rPh sb="1" eb="2">
      <t>Atozu</t>
    </rPh>
    <rPh sb="3" eb="6">
      <t>Sekkei Shozan</t>
    </rPh>
    <rPh sb="13" eb="14">
      <t>⁠</t>
    </rPh>
    <phoneticPr fontId="38"/>
  </si>
  <si>
    <t>XX Company Residual Tasks
EvnetBrige→ Lambda → AWS Buck Lambda aggregation</t>
    <rPh sb="2" eb="3">
      <t>⁠</t>
    </rPh>
    <rPh sb="3" eb="4">
      <t>⁠</t>
    </rPh>
    <rPh sb="42" eb="44">
      <t>⁠</t>
    </rPh>
    <phoneticPr fontId="38"/>
  </si>
  <si>
    <t xml:space="preserve">■2024/9/6　CC
ND re-Rv was implemented on September 5.
→ points pointed out will be corrected, and internal re-RV will be implemented on September 9.
■2024/7/26　BB
Completion of the retrofit design document.
⇒ internal Rv. NDRv Yet.
■2024/7/22　BB
WBS converted
</t>
    <rPh sb="15" eb="16">
      <t>⁠</t>
    </rPh>
    <rPh sb="22" eb="24">
      <t>Saijissishitekikashoshuseinaibusaijissiyoteiatozusetkeishosippitsu</t>
    </rPh>
    <rPh sb="27" eb="29">
      <t>⁠</t>
    </rPh>
    <rPh sb="29" eb="31">
      <t>⁠</t>
    </rPh>
    <rPh sb="32" eb="34">
      <t>⁠</t>
    </rPh>
    <rPh sb="39" eb="41">
      <t>⁠</t>
    </rPh>
    <rPh sb="41" eb="42">
      <t>⁠</t>
    </rPh>
    <rPh sb="44" eb="46">
      <t>⁠</t>
    </rPh>
    <rPh sb="46" eb="48">
      <t>⁠</t>
    </rPh>
    <rPh sb="65" eb="66">
      <t>⁠</t>
    </rPh>
    <rPh sb="66" eb="67">
      <t>⁠</t>
    </rPh>
    <rPh sb="69" eb="72">
      <t>⁠</t>
    </rPh>
    <rPh sb="72" eb="74">
      <t>⁠</t>
    </rPh>
    <rPh sb="74" eb="76">
      <t>Kanryo</t>
    </rPh>
    <rPh sb="79" eb="81">
      <t>⁠</t>
    </rPh>
    <rPh sb="83" eb="84">
      <t>Naibuzumikazu</t>
    </rPh>
    <rPh sb="90" eb="91">
      <t>⁠</t>
    </rPh>
    <rPh sb="111" eb="112">
      <t>⁠</t>
    </rPh>
    <rPh sb="112" eb="113">
      <t/>
    </rPh>
    <phoneticPr fontId="38"/>
  </si>
  <si>
    <t>DD</t>
    <phoneticPr fontId="38"/>
  </si>
  <si>
    <t>XX Company Residual Tasks
Network work shazan for external systems</t>
    <rPh sb="2" eb="3">
      <t>⁠</t>
    </rPh>
    <rPh sb="3" eb="4">
      <t>⁠</t>
    </rPh>
    <phoneticPr fontId="38"/>
  </si>
  <si>
    <t>■2024/7/26　BB
In order to respond as needed, votes will be raised on a case-by-case basis.
■2024/7/22　BB
WBS Converted</t>
    <rPh sb="14" eb="16">
      <t>Zuijitai</t>
    </rPh>
    <rPh sb="16" eb="18">
      <t>Otsu</t>
    </rPh>
    <rPh sb="23" eb="25">
      <t>Doki</t>
    </rPh>
    <rPh sb="25" eb="27">
      <t>Leopard</t>
    </rPh>
    <rPh sb="49" eb="50">
      <t>Kazu</t>
    </rPh>
    <rPh sb="50" eb="51">
      <t/>
    </rPh>
    <phoneticPr fontId="38"/>
  </si>
  <si>
    <t>XX Company Residual Tasks
Aurora StatisticsBackup MethodChange</t>
    <rPh sb="2" eb="3">
      <t>Shazan</t>
    </rPh>
    <rPh sb="3" eb="4">
      <t>⁠</t>
    </rPh>
    <phoneticPr fontId="38"/>
  </si>
  <si>
    <t>■2024/7/22　BB
WBS-converted</t>
    <rPh sb="17" eb="18">
      <t>Kazu</t>
    </rPh>
    <rPh sb="18" eb="19">
      <t>⁠</t>
    </rPh>
    <phoneticPr fontId="38"/>
  </si>
  <si>
    <t>low</t>
  </si>
  <si>
    <t>XX Company Residual Tasks
Changing the CloudWatchLogs backup method</t>
    <phoneticPr fontId="38"/>
  </si>
  <si>
    <t>■2024/7/22　BB
The study is complete. Maintain the status quo for the time being.</t>
    <rPh sb="14" eb="16">
      <t>Kentou</t>
    </rPh>
    <rPh sb="17" eb="19">
      <t>Kanryo</t>
    </rPh>
    <rPh sb="24" eb="26">
      <t>Genjoiji</t>
    </rPh>
    <rPh sb="26" eb="28">
      <t>⁠</t>
    </rPh>
    <phoneticPr fontId="38"/>
  </si>
  <si>
    <t xml:space="preserve">・Examination
・Design
・Manufacturing
・Exams
</t>
    <rPh sb="1" eb="3">
      <t>Kentou</t>
    </rPh>
    <rPh sb="5" eb="7">
      <t>Sekkei</t>
    </rPh>
    <rPh sb="9" eb="11">
      <t>Seizoshiken</t>
    </rPh>
    <rPh sb="13" eb="15">
      <t>⁠</t>
    </rPh>
    <phoneticPr fontId="38"/>
  </si>
  <si>
    <t>All Zenin</t>
    <rPh sb="0" eb="2">
      <t>⁠</t>
    </rPh>
    <phoneticPr fontId="38"/>
  </si>
  <si>
    <t xml:space="preserve">Company XX Takeover
</t>
    <rPh sb="2" eb="3">
      <t>⁠</t>
    </rPh>
    <rPh sb="3" eb="5">
      <t>Shahikitu</t>
    </rPh>
    <phoneticPr fontId="38"/>
  </si>
  <si>
    <t>■2024/7/26　BB
Communicating with QA.
■2024/7/22　BB
WBS Converted</t>
    <rPh sb="19" eb="20">
      <t/>
    </rPh>
    <rPh sb="21" eb="22">
      <t>Tochukazu</t>
    </rPh>
    <rPh sb="42" eb="43">
      <t>⁠</t>
    </rPh>
    <rPh sb="43" eb="44">
      <t>⁠</t>
    </rPh>
    <phoneticPr fontId="38"/>
  </si>
  <si>
    <t>WBS conversion ⇔ now supported</t>
  </si>
  <si>
    <t>Incident Response</t>
    <rPh sb="6" eb="8">
      <t>Taioh</t>
    </rPh>
    <phoneticPr fontId="38"/>
  </si>
  <si>
    <t>EE／FF／CC／GG</t>
    <phoneticPr fontId="38"/>
  </si>
  <si>
    <t>high</t>
  </si>
  <si>
    <t xml:space="preserve">Once the delivery is completed.
※-2D
</t>
    <rPh sb="0" eb="2">
      <t>Ittannou</t>
    </rPh>
    <rPh sb="2" eb="4">
      <t/>
    </rPh>
    <rPh sb="5" eb="7">
      <t>Hinkanryo</t>
    </rPh>
    <phoneticPr fontId="38"/>
  </si>
  <si>
    <t>Digital Testimony</t>
    <rPh sb="4" eb="5">
      <t>Show</t>
    </rPh>
    <phoneticPr fontId="38"/>
  </si>
  <si>
    <t>■2024/09/17　BB
&lt; Remaining Tasks&gt;
・ Examination item document
■2024/8/1 EE
There is an error in the KMS key reference in the production business container.
→ The security group of the endpoint on the production environment and △△ side was the default. (There is no problem with renovation and access)
　Correctly modify the endpoint in the production environment and ask the business to check the operation again.
　→, there was a chat message that "In the integrated test, we were able to successfully verify the signature data created by KMS in the production environment on the verification site."
■2024/7/26　BB
Production-ready.
07/26It has been confirmed in business that there is no KMS connection problem from the container.
07/31~08/01 Digital certification test scheduled at Business TM.
■2024/7/22　BB
Changed the handling of digital certificates from container-local to KMS.</t>
    <phoneticPr fontId="38"/>
  </si>
  <si>
    <t>&lt; Requirements Definition&gt;
　- Examination of mounting method
　・Identification of the target
&lt; basic design &gt;
&lt; Detailed Design &gt;
&lt; Manufacturing (IT/Duplication (1)/Duplication (2)/Confirmation/Renovation/Production&gt;
&lt; Procedure for Construction, Release, and Operation&gt;
&lt;Unit test &gt;
&lt; Bonding Test &gt;
&lt; Comprehensive Exam&gt;
&lt; Commercial Work Application &gt;</t>
    <rPh sb="1" eb="3">
      <t>Yoken</t>
    </rPh>
    <rPh sb="3" eb="5">
      <t>Teigi</t>
    </rPh>
    <rPh sb="9" eb="11">
      <t>Jissou</t>
    </rPh>
    <rPh sb="11" eb="13">
      <t>Houshiki</t>
    </rPh>
    <rPh sb="13" eb="15">
      <t>Kentou</t>
    </rPh>
    <rPh sb="18" eb="20">
      <t>Taisho</t>
    </rPh>
    <rPh sb="20" eb="21">
      <t/>
    </rPh>
    <rPh sb="22" eb="23">
      <t>Aradakihon</t>
    </rPh>
    <rPh sb="26" eb="28">
      <t/>
    </rPh>
    <rPh sb="28" eb="30">
      <t>Sekkei</t>
    </rPh>
    <rPh sb="33" eb="35">
      <t>Shosai</t>
    </rPh>
    <rPh sb="35" eb="37">
      <t>Sekeiseizofukuseifukuseisetsukakukaishuhongbankouuchikutejuntejuntejuneunyo</t>
    </rPh>
    <rPh sb="40" eb="42">
      <t>⁠</t>
    </rPh>
    <rPh sb="46" eb="48">
      <t>⁠</t>
    </rPh>
    <rPh sb="50" eb="52">
      <t>⁠</t>
    </rPh>
    <rPh sb="54" eb="55">
      <t>⁠</t>
    </rPh>
    <rPh sb="55" eb="56">
      <t>⁠</t>
    </rPh>
    <rPh sb="57" eb="59">
      <t>⁠</t>
    </rPh>
    <rPh sb="60" eb="62">
      <t>⁠</t>
    </rPh>
    <rPh sb="65" eb="67">
      <t>⁠</t>
    </rPh>
    <rPh sb="67" eb="69">
      <t>⁠</t>
    </rPh>
    <rPh sb="74" eb="76">
      <t>⁠</t>
    </rPh>
    <rPh sb="77" eb="79">
      <t>⁠</t>
    </rPh>
    <rPh sb="79" eb="81">
      <t>Taejun</t>
    </rPh>
    <rPh sb="84" eb="86">
      <t>Tantaishi</t>
    </rPh>
    <rPh sb="86" eb="88">
      <t/>
    </rPh>
    <rPh sb="91" eb="93">
      <t>Kenketsu Goshi</t>
    </rPh>
    <rPh sb="93" eb="95">
      <t/>
    </rPh>
    <rPh sb="98" eb="100">
      <t>Kensou</t>
    </rPh>
    <rPh sb="100" eb="102">
      <t>Goushi Kensho</t>
    </rPh>
    <rPh sb="105" eb="107">
      <t>Yousagyō</t>
    </rPh>
    <rPh sb="107" eb="109">
      <t/>
    </rPh>
    <rPh sb="109" eb="111">
      <t>Shinsei</t>
    </rPh>
    <phoneticPr fontId="38"/>
  </si>
  <si>
    <t>Close</t>
  </si>
  <si>
    <t>Gao-kou</t>
    <rPh sb="0" eb="1">
      <t>⁠</t>
    </rPh>
    <phoneticPr fontId="38"/>
  </si>
  <si>
    <t>Insufficient DB User Privileges (XXDB)</t>
    <rPh sb="7" eb="9">
      <t>⁠</t>
    </rPh>
    <phoneticPr fontId="38"/>
  </si>
  <si>
    <t>■2024/08/30　BB
Handled by a common team
■2024/8/9　BB
We are cooperating because we are organizing in a common team.
■2024/7/26　BB
Temporary STOP due to priority of monitoring test
■2024/7/22　BB
　Since schema creation will be done in the future, additional permissions are required.
　Also, at this stage, it is only added to the table, but it is also required for the sequence.</t>
    <phoneticPr fontId="38"/>
  </si>
  <si>
    <t>- Authority organization
- Creation of authorization procedures
・ Test item creation:</t>
    <rPh sb="1" eb="3">
      <t>Kengen</t>
    </rPh>
    <rPh sb="3" eb="5">
      <t>Seiri</t>
    </rPh>
    <rPh sb="7" eb="9">
      <t>Kengen</t>
    </rPh>
    <rPh sb="9" eb="11">
      <t>Fuyote</t>
    </rPh>
    <rPh sb="11" eb="13">
      <t>Jun</t>
    </rPh>
    <rPh sb="13" eb="15">
      <t>Sakusei</t>
    </rPh>
    <rPh sb="17" eb="19">
      <t>Shiken</t>
    </rPh>
    <rPh sb="19" eb="21">
      <t>Komoku</t>
    </rPh>
    <rPh sb="21" eb="23">
      <t>Sakusei</t>
    </rPh>
    <phoneticPr fontId="38"/>
  </si>
  <si>
    <t>DB User Creation and Privilege Grant (Intermediate DB)</t>
    <rPh sb="5" eb="7">
      <t>Sakusei</t>
    </rPh>
    <rPh sb="10" eb="12">
      <t>Kengen</t>
    </rPh>
    <rPh sb="12" eb="14">
      <t>Fuyochukan</t>
    </rPh>
    <rPh sb="15" eb="17">
      <t>⁠</t>
    </rPh>
    <phoneticPr fontId="38"/>
  </si>
  <si>
    <t>■2024/09/17　BB
Withdrawn due to implementation in the common process T.
■2024/7/26　BB
DB user creation is performed in postgres user password change.
Authority shall be examined and examined in conjunction with XXDB.
■2024/7/22　BB
Intermediate DB also requires user creation and privilege granting.
→ PostgreSQL password is required.</t>
  </si>
  <si>
    <t>* Excluding password change work
- Procedure creation
・ Preparation of test items</t>
    <rPh sb="6" eb="8">
      <t>Henkou</t>
    </rPh>
    <rPh sb="8" eb="10">
      <t>Sagyō</t>
    </rPh>
    <rPh sb="11" eb="12">
      <t>no Zote</t>
    </rPh>
    <rPh sb="15" eb="17">
      <t>Jun</t>
    </rPh>
    <rPh sb="17" eb="19">
      <t>Sakusei</t>
    </rPh>
    <rPh sb="21" eb="23">
      <t>Shiken</t>
    </rPh>
    <rPh sb="23" eb="25">
      <t>Komoku</t>
    </rPh>
    <rPh sb="25" eb="27">
      <t>Sakusei</t>
    </rPh>
    <phoneticPr fontId="38"/>
  </si>
  <si>
    <t>DB User IAM Integration</t>
    <phoneticPr fontId="38"/>
  </si>
  <si>
    <t>■2024/7/22　BB
Since it is not implemented according to the basic design, it is necessary to take action.</t>
    <phoneticPr fontId="38"/>
  </si>
  <si>
    <t>・Investigation and examination
・Detailed design
・CDK Design Document
・CDK implementation
・Test items
・ Operation procedure creation</t>
    <rPh sb="7" eb="9">
      <t>Shosai</t>
    </rPh>
    <rPh sb="9" eb="11">
      <t>Sekkei</t>
    </rPh>
    <rPh sb="16" eb="19">
      <t>Sekkei</t>
    </rPh>
    <rPh sb="24" eb="26">
      <t>Shojisoushi</t>
    </rPh>
    <rPh sb="28" eb="30">
      <t>Ken</t>
    </rPh>
    <rPh sb="30" eb="32">
      <t>Kou Moku</t>
    </rPh>
    <rPh sb="34" eb="36">
      <t>Un Yote</t>
    </rPh>
    <rPh sb="36" eb="38">
      <t>Jun</t>
    </rPh>
    <rPh sb="38" eb="40">
      <t>Sakusei</t>
    </rPh>
    <phoneticPr fontId="38"/>
  </si>
  <si>
    <t>Waiting for Completion Approval</t>
    <rPh sb="0" eb="2">
      <t>⁠</t>
    </rPh>
    <phoneticPr fontId="43"/>
  </si>
  <si>
    <t>I want to release it at the end of August.
Unadjusted</t>
    <rPh sb="1" eb="2">
      <t>Pine</t>
    </rPh>
    <rPh sb="2" eb="3">
      <t>Butterfly</t>
    </rPh>
    <rPh sb="11" eb="14">
      <t>⁠</t>
    </rPh>
    <phoneticPr fontId="38"/>
  </si>
  <si>
    <t>Intermediate DBpostgres user password change</t>
    <phoneticPr fontId="38"/>
  </si>
  <si>
    <t>■2024/10/08　BB
Addition of new design documents to fill the shortage (not started)
■2024/09/17　BB
Commercially ready
■2024/9/6　CC
Scheduled to be applied to the production environment on September 9.
■2024/7/22　BB
Change the postgres user password of the intermediate DB because it is unknown.
* It is said that the intermediate DB does not use the postgres user, but verification is required.</t>
    <phoneticPr fontId="38"/>
  </si>
  <si>
    <t>Low</t>
    <rPh sb="0" eb="1">
      <t>Tay</t>
    </rPh>
    <phoneticPr fontId="38"/>
  </si>
  <si>
    <t>SecretManagerunnecessary definitionsdelete</t>
    <rPh sb="13" eb="15">
      <t>⁠</t>
    </rPh>
    <rPh sb="15" eb="17">
      <t>⁠</t>
    </rPh>
    <rPh sb="17" eb="19">
      <t>⁠</t>
    </rPh>
    <phoneticPr fontId="38"/>
  </si>
  <si>
    <t>■2024/7/22　BB
There is a high possibility that unnecessary settings remain in SecretManager.</t>
    <rPh sb="28" eb="30">
      <t>Fuyo</t>
    </rPh>
    <rPh sb="30" eb="32">
      <t>Setteizan</t>
    </rPh>
    <rPh sb="33" eb="35">
      <t/>
    </rPh>
    <rPh sb="39" eb="42">
      <t>Zonkanou Seidai</t>
    </rPh>
    <rPh sb="42" eb="43">
      <t>⁠</t>
    </rPh>
    <phoneticPr fontId="38"/>
  </si>
  <si>
    <t>・Investigation and examination
・Detailed design
・CDK Design Document
・CDK implementation
・ Test items:</t>
    <rPh sb="1" eb="3">
      <t>Chousa</t>
    </rPh>
    <rPh sb="3" eb="5">
      <t>Kentou</t>
    </rPh>
    <rPh sb="7" eb="9">
      <t>Shosai</t>
    </rPh>
    <rPh sb="9" eb="11">
      <t>Sekkei</t>
    </rPh>
    <rPh sb="16" eb="19">
      <t>Sekkei</t>
    </rPh>
    <rPh sb="24" eb="26">
      <t>Shojisoushi</t>
    </rPh>
    <rPh sb="28" eb="30">
      <t>Ken</t>
    </rPh>
    <rPh sb="30" eb="32">
      <t>Komoku</t>
    </rPh>
    <phoneticPr fontId="38"/>
  </si>
  <si>
    <t>XXX Management</t>
    <rPh sb="3" eb="5">
      <t>Kanri</t>
    </rPh>
    <phoneticPr fontId="38"/>
  </si>
  <si>
    <t>Hashimoto</t>
    <rPh sb="0" eb="2">
      <t>Hashimoto</t>
    </rPh>
    <phoneticPr fontId="38"/>
  </si>
  <si>
    <t>⁠</t>
    <rPh sb="0" eb="1">
      <t>Ito Ito</t>
    </rPh>
    <phoneticPr fontId="38"/>
  </si>
  <si>
    <t>SSO Account Control</t>
    <phoneticPr fontId="38"/>
  </si>
  <si>
    <t xml:space="preserve">■2024/7/22 Hashimoto
SSO accounts need to be controlled because they can be connected from outside the commercial room.
→ need to be aware of GCAS linkage???
→ decided to register an account only for NTTD users, so for the time being, there is no need to set it up for now.
</t>
    <rPh sb="11" eb="13">
      <t>Hashimoto</t>
    </rPh>
    <rPh sb="24" eb="26">
      <t>Shouyo</t>
    </rPh>
    <rPh sb="29" eb="30">
      <t>Gai</t>
    </rPh>
    <rPh sb="32" eb="34">
      <t>Setsuzoku</t>
    </rPh>
    <rPh sb="35" eb="37">
      <t>Kanou</t>
    </rPh>
    <rPh sb="43" eb="45">
      <t>Seigyo</t>
    </rPh>
    <rPh sb="46" eb="48">
      <t>Hitsuyo</t>
    </rPh>
    <rPh sb="55" eb="57">
      <t>Renkei</t>
    </rPh>
    <rPh sb="58" eb="60">
      <t>Ishiki</t>
    </rPh>
    <rPh sb="62" eb="64">
      <t>Hitsuyo</t>
    </rPh>
    <rPh sb="85" eb="87">
      <t>Torokuima</t>
    </rPh>
    <rPh sb="102" eb="103">
      <t>⁠</t>
    </rPh>
    <rPh sb="104" eb="106">
      <t>Setup</t>
    </rPh>
    <phoneticPr fontId="38"/>
  </si>
  <si>
    <t>・Investigation and examination
・Detailed design
- Writing construction procedures
・Test items
・ Operation procedure manual written by</t>
    <rPh sb="1" eb="3">
      <t>Chousa</t>
    </rPh>
    <rPh sb="3" eb="5">
      <t>Kentou</t>
    </rPh>
    <rPh sb="7" eb="9">
      <t>Sho Sai</t>
    </rPh>
    <rPh sb="9" eb="11">
      <t>Sekkei</t>
    </rPh>
    <rPh sb="13" eb="15">
      <t>Kouchikute</t>
    </rPh>
    <rPh sb="15" eb="17">
      <t>Jun</t>
    </rPh>
    <rPh sb="17" eb="19">
      <t>Sippitsushi</t>
    </rPh>
    <rPh sb="21" eb="23">
      <t>Ken</t>
    </rPh>
    <rPh sb="23" eb="25">
      <t>Ko Moku</t>
    </rPh>
    <rPh sb="27" eb="29">
      <t>Un</t>
    </rPh>
    <rPh sb="29" eb="32">
      <t>Yote Junsho</t>
    </rPh>
    <rPh sb="32" eb="34">
      <t>Shippitsu</t>
    </rPh>
    <phoneticPr fontId="38"/>
  </si>
  <si>
    <t>FF</t>
    <phoneticPr fontId="38"/>
  </si>
  <si>
    <t>Operational terminal access control</t>
    <phoneticPr fontId="38"/>
  </si>
  <si>
    <t>■2024/7/23　BB
It seems that the terminal can be authenticated by GCAS linkage.
Receive correspondence time, manuals, etc.!
■2024/7/22　BB
Since you can access other AWS environments from the operating terminal,
It is necessary to be able to connect only to the production account from the production operation terminal, and only to the customer repair account from the test operation terminal.</t>
    <rPh sb="18" eb="20">
      <t>Renkeitan</t>
    </rPh>
    <rPh sb="21" eb="23">
      <t/>
    </rPh>
    <rPh sb="23" eb="25">
      <t>Matsunin Shotai</t>
    </rPh>
    <rPh sb="33" eb="35">
      <t>Oujiki</t>
    </rPh>
    <rPh sb="35" eb="37">
      <t/>
    </rPh>
    <rPh sb="43" eb="44">
      <t>⁠</t>
    </rPh>
    <rPh sb="45" eb="47">
      <t>Juryo</t>
    </rPh>
    <rPh sb="68" eb="70">
      <t>Youtan</t>
    </rPh>
    <rPh sb="70" eb="72">
      <t>Matsu</t>
    </rPh>
    <rPh sb="74" eb="75">
      <t>Hokakan</t>
    </rPh>
    <rPh sb="78" eb="80">
      <t>Kyo</t>
    </rPh>
    <rPh sb="95" eb="97">
      <t>Honban</t>
    </rPh>
    <rPh sb="97" eb="99">
      <t>Unyoutan</t>
    </rPh>
    <rPh sb="99" eb="101">
      <t>Matsuhonban</t>
    </rPh>
    <rPh sb="104" eb="106">
      <t/>
    </rPh>
    <rPh sb="117" eb="119">
      <t>Unyoutan</t>
    </rPh>
    <rPh sb="119" eb="121">
      <t>Matsusetsu</t>
    </rPh>
    <rPh sb="124" eb="125">
      <t/>
    </rPh>
    <rPh sb="125" eb="126">
      <t>Kakukai</t>
    </rPh>
    <rPh sb="126" eb="128">
      <t>Shu</t>
    </rPh>
    <rPh sb="136" eb="138">
      <t>Setsuzoku</t>
    </rPh>
    <rPh sb="146" eb="148">
      <t>Hitsuyo</t>
    </rPh>
    <phoneticPr fontId="38"/>
  </si>
  <si>
    <t>Bastion Server (SkySea) Tera Macro Placement</t>
    <rPh sb="0" eb="1">
      <t>Hudai</t>
    </rPh>
    <rPh sb="2" eb="3">
      <t/>
    </rPh>
    <rPh sb="21" eb="23">
      <t>Haiti</t>
    </rPh>
    <phoneticPr fontId="38"/>
  </si>
  <si>
    <t>■2024/7/22　BB
Tera Macro Arrangement (All Environments)</t>
    <rPh sb="21" eb="23">
      <t>⁠</t>
    </rPh>
    <rPh sb="24" eb="25">
      <t>⁠</t>
    </rPh>
    <rPh sb="25" eb="27">
      <t>⁠</t>
    </rPh>
    <phoneticPr fontId="38"/>
  </si>
  <si>
    <t>Macro Creation</t>
    <rPh sb="3" eb="5">
      <t>Succeed</t>
    </rPh>
    <phoneticPr fontId="38"/>
  </si>
  <si>
    <t xml:space="preserve">Request from Operational Tm
　Create a shared folder on the operational device
</t>
    <rPh sb="0" eb="2">
      <t>Un-yang-hsien</t>
    </rPh>
    <phoneticPr fontId="38"/>
  </si>
  <si>
    <t>■2024/7/22　BB
　File sharing between 3 test operating terminals,
　It will be possible to share files between three production terminals.
　* Do not use test operation terminals ⇔ production operation terminals!</t>
    <rPh sb="18" eb="20">
      <t>Unyoutan</t>
    </rPh>
    <rPh sb="20" eb="22">
      <t>Matsudai</t>
    </rPh>
    <rPh sb="23" eb="24">
      <t/>
    </rPh>
    <rPh sb="24" eb="25">
      <t>Kankyo</t>
    </rPh>
    <rPh sb="31" eb="33">
      <t>Yu Hong</t>
    </rPh>
    <rPh sb="36" eb="38">
      <t>Bang Unyoutan</t>
    </rPh>
    <rPh sb="38" eb="40">
      <t/>
    </rPh>
    <rPh sb="40" eb="42">
      <t>Matsudai</t>
    </rPh>
    <rPh sb="43" eb="44">
      <t/>
    </rPh>
    <rPh sb="44" eb="45">
      <t>Kankyo</t>
    </rPh>
    <rPh sb="51" eb="53">
      <t>Yu</t>
    </rPh>
    <rPh sb="68" eb="70">
      <t>Unyou</t>
    </rPh>
    <rPh sb="70" eb="72">
      <t>Tanmatsu</t>
    </rPh>
    <rPh sb="73" eb="75">
      <t>Honbang</t>
    </rPh>
    <rPh sb="75" eb="77">
      <t>Unyo</t>
    </rPh>
    <rPh sb="77" eb="79">
      <t>Tanmatsukan</t>
    </rPh>
    <rPh sb="79" eb="80">
      <t>⁠</t>
    </rPh>
    <phoneticPr fontId="38"/>
  </si>
  <si>
    <t>DD⇒GG</t>
  </si>
  <si>
    <t>Group Connections
　Scheduling</t>
    <phoneticPr fontId="38"/>
  </si>
  <si>
    <t>■2024/7/22　BB
　(1) Group connection test in the second and third periods, and confirmation of the actual connection date.
　(2) Confirmation of the connection method of the groupKiki</t>
    <rPh sb="17" eb="18">
      <t>⁠</t>
    </rPh>
    <rPh sb="20" eb="21">
      <t/>
    </rPh>
    <rPh sb="23" eb="25">
      <t>Dantai</t>
    </rPh>
    <rPh sb="25" eb="27">
      <t>Setsu Zokushiken</t>
    </rPh>
    <rPh sb="27" eb="29">
      <t/>
    </rPh>
    <rPh sb="33" eb="35">
      <t>Honban</t>
    </rPh>
    <rPh sb="35" eb="37">
      <t>Setsu Zoku</t>
    </rPh>
    <rPh sb="37" eb="38">
      <t>Bikaku</t>
    </rPh>
    <rPh sb="39" eb="41">
      <t/>
    </rPh>
    <rPh sb="45" eb="47">
      <t>Nindantai</t>
    </rPh>
    <rPh sb="48" eb="50">
      <t>Setsu Zoku</t>
    </rPh>
    <rPh sb="50" eb="52">
      <t>Hoshiki</t>
    </rPh>
    <rPh sb="53" eb="55">
      <t>Kakunin</t>
    </rPh>
    <phoneticPr fontId="38"/>
  </si>
  <si>
    <t>・Confirmation and adjustment
・ Procedure writing</t>
    <rPh sb="1" eb="3">
      <t>Kakunin</t>
    </rPh>
    <rPh sb="3" eb="5">
      <t>Chosei</t>
    </rPh>
    <rPh sb="7" eb="9">
      <t>Tejun</t>
    </rPh>
    <rPh sb="9" eb="11">
      <t>Shippitsu</t>
    </rPh>
    <phoneticPr fontId="38"/>
  </si>
  <si>
    <t>BB</t>
    <phoneticPr fontId="38"/>
  </si>
  <si>
    <t>Maintenance and Maintenance
　Review the operating procedure</t>
    <phoneticPr fontId="38"/>
  </si>
  <si>
    <t>CC</t>
  </si>
  <si>
    <t>Request from Operational Tm
　Resource viewing procedure (container, DB, EC2 memory, CPU, disk IO?) ）</t>
    <phoneticPr fontId="38"/>
  </si>
  <si>
    <t>■2024/7/22　BB
　Resource viewing procedure (container, DB, EC2 memory, CPU, disk IO?) )</t>
    <phoneticPr fontId="38"/>
  </si>
  <si>
    <t>・Resource Confirmation Procedure (RDS)
・Resource Confirmation Procedure (Container)
・Resource Confirmation Procedure (EC2)</t>
    <rPh sb="5" eb="7">
      <t>Kakunin</t>
    </rPh>
    <rPh sb="7" eb="9">
      <t>Tejun</t>
    </rPh>
    <phoneticPr fontId="38"/>
  </si>
  <si>
    <t>II</t>
    <phoneticPr fontId="38"/>
  </si>
  <si>
    <t>Production setting pull-out (1)
　AWS</t>
    <phoneticPr fontId="38"/>
  </si>
  <si>
    <t>■2024/09/17 BB
This was carried out to obtain the IP, but it was found that there are differences in policy settings between production and modification, and there are services that do not work in production.
■2024/7/22 BB
Retrieve the settings of the services used directly from the production environment. Create commands with the CLI.
・Relational Database Service
・Elastic Container Service
・EC2 Instances
・CloudWatch
・Route 53
・Config
・VPC
・WorkSpaces
・Certificate Manager
・CloudTrail
・Managed Streaming for Apache Kafka
・Directory Service
・ElastiCache
・Network Firewall
・Security Hub
・QuickSight
・Elastic Load Balancing
・Inspector
・Key Management Service
・GuardDuty
・EC2 Container Registry (ECR)
・CodePipeline
・Backup
・Systems Manager
・Secrets Manager
・S3
・SNS
・App Runner
・CodeBuild
・CodeCommit
・CodeArtifact
・Lambda
・Direct ConYY Company
・DynamoDB
・CloudWatch Events
・Elastic File System
・SQS
・Step Functions
・Glacier
・X-Ray
・WorkDocs
・Fault Injection Simulator
・Elastic File System
・WAF
・CloudFront
・Glue
・Migration Hub Refactor Spaces
・Service Catalog
・Location Service
・Service Catalog</t>
  </si>
  <si>
    <t>・ Procedure creation</t>
    <rPh sb="1" eb="3">
      <t>Taejun</t>
    </rPh>
    <rPh sb="3" eb="5">
      <t>Sakusei</t>
    </rPh>
    <phoneticPr fontId="38"/>
  </si>
  <si>
    <t>Scheduled to be available in August:</t>
    <rPh sb="1" eb="2">
      <t>Gatsuchu</t>
    </rPh>
    <rPh sb="2" eb="3">
      <t/>
    </rPh>
    <rPh sb="4" eb="6">
      <t>Tai</t>
    </rPh>
    <rPh sb="6" eb="8">
      <t>Ouyotei</t>
    </rPh>
    <phoneticPr fontId="38"/>
  </si>
  <si>
    <t>Production setting pull-out (12)
　Pulling out the production cFn template</t>
    <phoneticPr fontId="38"/>
  </si>
  <si>
    <t>■2024/09/17　BB
Proceed in the CDK arrangement.
■2024/7/26　BB
Scheduled to be available from 07/29~08/16.
■2024/7/22　BB
　Obtain the cFn template settings from the actual machine. Create commands with the CLI.</t>
    <phoneticPr fontId="38"/>
  </si>
  <si>
    <t>Overall Structure Diagram System
　Material Transfer Flow</t>
    <rPh sb="8" eb="10">
      <t>⁠</t>
    </rPh>
    <rPh sb="10" eb="12">
      <t>⁠</t>
    </rPh>
    <phoneticPr fontId="38"/>
  </si>
  <si>
    <t>■2024/7/22　BB
　Creation of Composition Diagram</t>
    <rPh sb="15" eb="18">
      <t>⁠</t>
    </rPh>
    <rPh sb="18" eb="20">
      <t>⁠</t>
    </rPh>
    <phoneticPr fontId="38"/>
  </si>
  <si>
    <t>・ Composition diagram written by</t>
    <rPh sb="1" eb="4">
      <t>Kouseizu</t>
    </rPh>
    <rPh sb="4" eb="6">
      <t>Shippitsu</t>
    </rPh>
    <phoneticPr fontId="38"/>
  </si>
  <si>
    <t>Overall Structure Diagram System
　Deployment flow</t>
    <phoneticPr fontId="38"/>
  </si>
  <si>
    <t>Overall Structure Diagram System
　NW</t>
    <phoneticPr fontId="38"/>
  </si>
  <si>
    <t>Work in progress
Corresponding in the gap time</t>
    <rPh sb="0" eb="2">
      <t>Shikakarichu</t>
    </rPh>
    <rPh sb="2" eb="3">
      <t/>
    </rPh>
    <rPh sb="4" eb="6">
      <t>Sukimajikan</t>
    </rPh>
    <rPh sb="6" eb="8">
      <t/>
    </rPh>
    <rPh sb="9" eb="11">
      <t>Taioh</t>
    </rPh>
    <phoneticPr fontId="38"/>
  </si>
  <si>
    <t>Overall Structure Diagram System
　Surveillance</t>
    <rPh sb="8" eb="10">
      <t>Kanshi</t>
    </rPh>
    <phoneticPr fontId="38"/>
  </si>
  <si>
    <t>Overall Structure Diagram System
　Other system linkage</t>
    <rPh sb="8" eb="9">
      <t>Hokarenkei</t>
    </rPh>
    <rPh sb="13" eb="15">
      <t>⁠</t>
    </rPh>
    <phoneticPr fontId="38"/>
  </si>
  <si>
    <t>AA</t>
    <phoneticPr fontId="38"/>
  </si>
  <si>
    <t>AA's request
　Confirmation of design ⇒ mounting omissions</t>
  </si>
  <si>
    <t>■2024/7/22　BB
　Monitoring implementation leakage occurred. Check if there are others.</t>
    <rPh sb="15" eb="17">
      <t>Cinquefoil</t>
    </rPh>
    <rPh sb="17" eb="19">
      <t>⁠</t>
    </rPh>
    <rPh sb="19" eb="20">
      <t/>
    </rPh>
    <rPh sb="21" eb="23">
      <t>Mohassei</t>
    </rPh>
    <rPh sb="26" eb="27">
      <t>Hoka</t>
    </rPh>
    <rPh sb="30" eb="32">
      <t>Kakunin</t>
    </rPh>
    <phoneticPr fontId="38"/>
  </si>
  <si>
    <t>・ Survey and study</t>
    <rPh sb="1" eb="3">
      <t>Chosa</t>
    </rPh>
    <rPh sb="3" eb="5">
      <t>Kentou</t>
    </rPh>
    <phoneticPr fontId="38"/>
  </si>
  <si>
    <t>In parallel with the study, we are creating a mechanism for stopping at night for the time being.</t>
    <rPh sb="0" eb="2">
      <t>⁠</t>
    </rPh>
    <rPh sb="3" eb="5">
      <t>⁠</t>
    </rPh>
    <rPh sb="11" eb="13">
      <t>⁠</t>
    </rPh>
    <rPh sb="13" eb="15">
      <t>⁠</t>
    </rPh>
    <rPh sb="16" eb="18">
      <t>⁠</t>
    </rPh>
    <rPh sb="19" eb="21">
      <t>⁠</t>
    </rPh>
    <rPh sb="21" eb="22">
      <t>⁠</t>
    </rPh>
    <phoneticPr fontId="38"/>
  </si>
  <si>
    <t xml:space="preserve">Cost Reduction (PCS Environment)
　EC2, RDS, and container nights and holidays
</t>
    <rPh sb="9" eb="11">
      <t>Kankyo</t>
    </rPh>
    <rPh sb="26" eb="28">
      <t>Yakankyu</t>
    </rPh>
    <rPh sb="28" eb="30">
      <t>Jitsuteishi</t>
    </rPh>
    <rPh sb="30" eb="32">
      <t>⁠</t>
    </rPh>
    <phoneticPr fontId="38"/>
  </si>
  <si>
    <t>■2024/9/17　BB
The configuration will be changed to support holiday settings.
■2024/7/26　BB
Scheduled to be examined on the realization method from 07/29~08/30.
■2024/7/22　BB
　Resource outages at night and on holidays
　* I was considering XX company, but is it okay to stop this at night and on holidays, and work and monitor?</t>
    <rPh sb="14" eb="16">
      <t>Shukujitsu</t>
    </rPh>
    <rPh sb="16" eb="18">
      <t>Setteitai</t>
    </rPh>
    <rPh sb="19" eb="21">
      <t/>
    </rPh>
    <rPh sb="26" eb="28">
      <t>Oukousei</t>
    </rPh>
    <rPh sb="28" eb="30">
      <t/>
    </rPh>
    <rPh sb="30" eb="32">
      <t>Henkouyotei</t>
    </rPh>
    <phoneticPr fontId="38"/>
  </si>
  <si>
    <t>・ Survey examination Pull out with CLI!
・Detailed design
- Writing construction procedures
・Test items
・ Writing of operation manual:</t>
    <rPh sb="1" eb="3">
      <t>Chousa</t>
    </rPh>
    <rPh sb="3" eb="5">
      <t>Kento</t>
    </rPh>
    <rPh sb="10" eb="11">
      <t/>
    </rPh>
    <rPh sb="15" eb="17">
      <t>Unusho, Sai</t>
    </rPh>
    <rPh sb="17" eb="19">
      <t>Sekkei</t>
    </rPh>
    <rPh sb="21" eb="23">
      <t>Kouchikute</t>
    </rPh>
    <rPh sb="23" eb="25">
      <t/>
    </rPh>
    <rPh sb="25" eb="27">
      <t>Junsippitsushi</t>
    </rPh>
    <rPh sb="29" eb="31">
      <t>, Kenkou</t>
    </rPh>
    <rPh sb="31" eb="33">
      <t>Mokuunyo</t>
    </rPh>
    <rPh sb="35" eb="37">
      <t>⁠</t>
    </rPh>
    <rPh sb="37" eb="40">
      <t>Taejun</t>
    </rPh>
    <rPh sb="40" eb="42">
      <t>Shosippitsu</t>
    </rPh>
    <phoneticPr fontId="38"/>
  </si>
  <si>
    <t>Performance Tm</t>
    <rPh sb="0" eb="2">
      <t>Seinow</t>
    </rPh>
    <phoneticPr fontId="38"/>
  </si>
  <si>
    <t>Hint clause setting (XX information DB)</t>
  </si>
  <si>
    <t>■2024/09/17　BB
The settings have already been supported, but there is a lack of design documents, so I will write a new one. (including intermediate DB)
* Hint phrase, slow query (environment parameter system)
※Password
■2024/7/22　BB
I'm only doing the real thing.</t>
    <phoneticPr fontId="38"/>
  </si>
  <si>
    <t>Hint clause setting (intermediate DB)</t>
    <phoneticPr fontId="38"/>
  </si>
  <si>
    <t>■2024/09/17　BB
Configurable.
■2024/7/22　BB
I can't do it because I don't know the password of the postgres user.</t>
    <phoneticPr fontId="38"/>
  </si>
  <si>
    <t>Ms. NN</t>
    <phoneticPr fontId="38"/>
  </si>
  <si>
    <t>Change postgres user password (intermediate DB)</t>
    <phoneticPr fontId="38"/>
  </si>
  <si>
    <t>■2024/9/17　BB
Responded
■2024/7/22　BB
First of all, it is necessary to confirm whether it is okay to change the password of the PostgreSQL user.</t>
    <rPh sb="14" eb="16">
      <t>Taiozu</t>
    </rPh>
    <rPh sb="16" eb="17">
      <t/>
    </rPh>
    <rPh sb="53" eb="55">
      <t>Henkoumon</t>
    </rPh>
    <rPh sb="57" eb="59">
      <t/>
    </rPh>
    <rPh sb="65" eb="67">
      <t>Daikakunin</t>
    </rPh>
    <rPh sb="68" eb="70">
      <t>Hitsuyo</t>
    </rPh>
    <phoneticPr fontId="38"/>
  </si>
  <si>
    <t>Work Request Received</t>
    <rPh sb="0" eb="2">
      <t>⁠</t>
    </rPh>
    <rPh sb="2" eb="4">
      <t>⁠</t>
    </rPh>
    <rPh sb="4" eb="6">
      <t>⁠</t>
    </rPh>
    <phoneticPr fontId="38"/>
  </si>
  <si>
    <t>for customers</t>
    <rPh sb="0" eb="2">
      <t>Cocakum</t>
    </rPh>
    <rPh sb="2" eb="3">
      <t/>
    </rPh>
    <phoneticPr fontId="43"/>
  </si>
  <si>
    <t>Migration support
　Containers, Auora Resource Verification</t>
    <phoneticPr fontId="38"/>
  </si>
  <si>
    <t>■2024/7/16 BB
There is a request to check the status of containers, Auora CPU, and memory.</t>
    <rPh sb="33" eb="35">
      <t>Jōkyō</t>
    </rPh>
    <rPh sb="36" eb="38">
      <t>Kakunin</t>
    </rPh>
    <rPh sb="38" eb="40">
      <t>Irai</t>
    </rPh>
    <phoneticPr fontId="38"/>
  </si>
  <si>
    <t>Migration support
　Auora Autovacuum, Auto-Analize Confirmation</t>
    <phoneticPr fontId="38"/>
  </si>
  <si>
    <t>■2024/7/16 BB
There is a request to confirm the date and time of Aurora's automatic vacuum and automatic Analize.</t>
    <rPh sb="21" eb="23">
      <t>Jidou</t>
    </rPh>
    <rPh sb="29" eb="31">
      <t>Jido</t>
    </rPh>
    <rPh sb="39" eb="41">
      <t>Jisshin</t>
    </rPh>
    <rPh sb="41" eb="43">
      <t>Nichiji</t>
    </rPh>
    <rPh sb="43" eb="45">
      <t>Kakunin Irai</t>
    </rPh>
    <rPh sb="45" eb="47">
      <t>⁠</t>
    </rPh>
    <phoneticPr fontId="38"/>
  </si>
  <si>
    <t>Migration support
　Retrieving the Execution Plan of Migration SQL</t>
    <phoneticPr fontId="38"/>
  </si>
  <si>
    <t>■2024/7/22　BB
　YY's SQL has been received and corresponded.
　</t>
    <rPh sb="22" eb="24">
      <t>Juryo</t>
    </rPh>
    <rPh sb="27" eb="29">
      <t>Taioz</t>
    </rPh>
    <rPh sb="29" eb="30">
      <t>⁠</t>
    </rPh>
    <phoneticPr fontId="38"/>
  </si>
  <si>
    <t>Procedure Creation
verification
Production correspondence</t>
    <rPh sb="0" eb="2">
      <t>Taejun</t>
    </rPh>
    <rPh sb="2" eb="4">
      <t>Sakusei</t>
    </rPh>
    <rPh sb="5" eb="7">
      <t>Kensho</t>
    </rPh>
    <rPh sb="8" eb="10">
      <t>Hong Ban</t>
    </rPh>
    <rPh sb="10" eb="12">
      <t>Taioh</t>
    </rPh>
    <phoneticPr fontId="38"/>
  </si>
  <si>
    <t>Modification confirmation environment AWSBatch does not start</t>
    <phoneticPr fontId="38"/>
  </si>
  <si>
    <t>■2024/7/22　BB
　⇒07/18 There is a report that the Batch of the repair confirmation environment is not running partially.
　From the EventBrige side, Lambda is set as the target.
　From the Lambda side, as UU said, EventBrige is not set in the trigger.
The target that has been deviated from the mystery is the one set in main3stack and is being investigated.
　I have been able to confirm that it works when I manually set the trigger from the Lambda side, but the setting is not reflected even if I run main3stack.
　By the way, other environments have a different document structure of CDK in the first place, so what about other environments? It's a state that can't be relied on.</t>
    <phoneticPr fontId="38"/>
  </si>
  <si>
    <t>・Survey</t>
    <rPh sb="1" eb="3">
      <t>Chousa</t>
    </rPh>
    <phoneticPr fontId="38"/>
  </si>
  <si>
    <t>Work in progress
Scheduled to be available by the end of August:</t>
    <rPh sb="0" eb="2">
      <t>Shikakarichu</t>
    </rPh>
    <rPh sb="2" eb="3">
      <t>,</t>
    </rPh>
    <rPh sb="5" eb="6">
      <t>Gatsumatsutai</t>
    </rPh>
    <rPh sb="6" eb="7">
      <t>,</t>
    </rPh>
    <rPh sb="10" eb="12">
      <t>Taiouyotei</t>
    </rPh>
    <rPh sb="12" eb="14">
      <t>⁠</t>
    </rPh>
    <phoneticPr fontId="38"/>
  </si>
  <si>
    <t>Make CDK PMWB management as soon as possible.</t>
    <phoneticPr fontId="38"/>
  </si>
  <si>
    <t>■2024/7/22　BB
　Urgent!
　</t>
    <rPh sb="15" eb="16">
      <t>Iso</t>
    </rPh>
    <phoneticPr fontId="38"/>
  </si>
  <si>
    <t>・Confirmation
・Stored
・ Document system diagram writing</t>
    <rPh sb="1" eb="3">
      <t>Kakuninkaku</t>
    </rPh>
    <rPh sb="5" eb="7">
      <t/>
    </rPh>
    <rPh sb="15" eb="18">
      <t>no Tai Keizu</t>
    </rPh>
    <rPh sb="18" eb="20">
      <t>Sippitsu</t>
    </rPh>
    <phoneticPr fontId="38"/>
  </si>
  <si>
    <t>Make the document PMWB management as soon as possible.</t>
    <phoneticPr fontId="38"/>
  </si>
  <si>
    <t>・Confirmation
・Stored
・ Document system diagram writing</t>
    <rPh sb="1" eb="3">
      <t/>
    </rPh>
    <rPh sb="5" eb="7">
      <t>Kakuninkakunou</t>
    </rPh>
    <phoneticPr fontId="38"/>
  </si>
  <si>
    <t>Requests from the Common Team
　Review of DB Vacuum/Analyze Procedure Manual</t>
    <rPh sb="0" eb="2">
      <t>⁠</t>
    </rPh>
    <rPh sb="8" eb="10">
      <t>⁠</t>
    </rPh>
    <rPh sb="25" eb="28">
      <t>⁠</t>
    </rPh>
    <phoneticPr fontId="38"/>
  </si>
  <si>
    <t>■2024/7/22　BB
　Somewhere in the week of 07/22.</t>
    <rPh sb="20" eb="21">
      <t>Shu</t>
    </rPh>
    <phoneticPr fontId="38"/>
  </si>
  <si>
    <t>・ Reviewer correspondence</t>
    <rPh sb="7" eb="9">
      <t>Taioh</t>
    </rPh>
    <phoneticPr fontId="38"/>
  </si>
  <si>
    <t>■2024/7/23　BB
Completion</t>
    <rPh sb="14" eb="16">
      <t>Kanryo</t>
    </rPh>
    <phoneticPr fontId="38"/>
  </si>
  <si>
    <t>HH</t>
  </si>
  <si>
    <t>Prevent SecretsManager passwords from peeking through the GUI</t>
    <phoneticPr fontId="38"/>
  </si>
  <si>
    <t xml:space="preserve">■2024/7/22　BB
Respond by changing policy settings.
</t>
    <rPh sb="18" eb="20">
      <t>⁠</t>
    </rPh>
    <rPh sb="20" eb="22">
      <t>Setteihenkoutaiou</t>
    </rPh>
    <rPh sb="24" eb="26">
      <t>⁠</t>
    </rPh>
    <phoneticPr fontId="38"/>
  </si>
  <si>
    <t>Redis slow log settings</t>
  </si>
  <si>
    <t>■2024/07/25　BB
Since the Redis slow log is not output, set it to output.</t>
    <phoneticPr fontId="38"/>
  </si>
  <si>
    <t>- Surveys (settings, rotations, backups, monitoring)
・Design
・CDK implementation
・Tests
・Operational Procedures</t>
  </si>
  <si>
    <t>Auora Pricing Confirmation</t>
  </si>
  <si>
    <t>■2024/07/25　BB
Creation of documentation that provides information on Aurora Provisioned and Aurora Serverless, caveats, and pricing.</t>
    <phoneticPr fontId="38"/>
  </si>
  <si>
    <t>・Surveys</t>
  </si>
  <si>
    <t>Operational Tm</t>
  </si>
  <si>
    <t>Request from Operational Tm
Responding to insufficient specifications of operational terminals</t>
  </si>
  <si>
    <t>■2024/9/17　BB
Supported by Operational Tm
■2024/07/25　BB
Some of the operating terminals have low specs with 4GB of memory, so</t>
    <rPh sb="14" eb="16">
      <t>Unyo</t>
    </rPh>
    <rPh sb="19" eb="21">
      <t>Taioz</t>
    </rPh>
    <rPh sb="21" eb="22">
      <t>scales up.</t>
    </rPh>
    <phoneticPr fontId="38"/>
  </si>
  <si>
    <t>・Surveys
・Design
・ Support</t>
  </si>
  <si>
    <t>Request from Operational Tm
Addition of bastion server</t>
    <phoneticPr fontId="38"/>
  </si>
  <si>
    <t>■2024/9/17　BB
It is necessary to confirm whether to purchase CAL or increase the number of bastion servers.
■2024/07/25　BB
08/06 It seems that the work will increase at the time of national liberation, so I would like to increase the number of connections.</t>
    <rPh sb="18" eb="20">
      <t>Kounyu</t>
    </rPh>
    <rPh sb="25" eb="26">
      <t>⁠</t>
    </rPh>
    <rPh sb="27" eb="28">
      <t/>
    </rPh>
    <rPh sb="32" eb="33">
      <t>Fudaifukakunin</t>
    </rPh>
    <rPh sb="37" eb="39">
      <t/>
    </rPh>
    <rPh sb="40" eb="42">
      <t>Hitsuyo</t>
    </rPh>
    <phoneticPr fontId="38"/>
  </si>
  <si>
    <t>appointment</t>
  </si>
  <si>
    <t>Is it okay to use the springboard server "SkySea Manager"?</t>
    <phoneticPr fontId="38"/>
  </si>
  <si>
    <t>■2024/07/25　BB
I am using the SkySea Messenger server as a stepping stone, but is it okay to use the manager server as a stepping stone?</t>
    <phoneticPr fontId="38"/>
  </si>
  <si>
    <t>CDK Improvements</t>
  </si>
  <si>
    <t>Withdrawn due to redundancy</t>
    <rPh sb="0" eb="2">
      <t>⁠</t>
    </rPh>
    <rPh sb="9" eb="10">
      <t>⁠</t>
    </rPh>
    <rPh sb="11" eb="12">
      <t>⁠</t>
    </rPh>
    <phoneticPr fontId="38"/>
  </si>
  <si>
    <t>- Organizing CDK document structure
・ Coordination of services</t>
  </si>
  <si>
    <t>EE</t>
    <phoneticPr fontId="38"/>
  </si>
  <si>
    <t xml:space="preserve">Compare commercial room entry history and login history
</t>
    <rPh sb="0" eb="2">
      <t>Ginger</t>
    </rPh>
    <rPh sb="6" eb="8">
      <t>Blossom</t>
    </rPh>
    <rPh sb="8" eb="10">
      <t>⁠</t>
    </rPh>
    <rPh sb="15" eb="17">
      <t>⁠</t>
    </rPh>
    <rPh sb="18" eb="20">
      <t>⁠</t>
    </rPh>
    <phoneticPr fontId="38"/>
  </si>
  <si>
    <t>■2024/8/7　BB
Since the entry history is in paper media, I want to digitize it.
Make ⇒ a shared file.
Create a CroudTrail log shaping tool?
■2024/7/26　BB
Only CroudTrail log acquisition is completed.
■2024/7/25　BB
AWS Manecon Login History by CroudTrail Logs
Commercial Room Entry History
SkySea Server Login History</t>
    <rPh sb="97" eb="99">
      <t>⁠</t>
    </rPh>
    <rPh sb="101" eb="103">
      <t>⁠</t>
    </rPh>
    <rPh sb="146" eb="148">
      <t>⁠</t>
    </rPh>
    <rPh sb="149" eb="151">
      <t>⁠</t>
    </rPh>
    <rPh sb="155" eb="157">
      <t>⁠</t>
    </rPh>
    <rPh sb="157" eb="159">
      <t>⁠</t>
    </rPh>
    <rPh sb="173" eb="175">
      <t>⁠</t>
    </rPh>
    <phoneticPr fontId="38"/>
  </si>
  <si>
    <t>Information Gathering
Comparison confirmationJohou</t>
    <rPh sb="0" eb="2">
      <t/>
    </rPh>
    <rPh sb="2" eb="4">
      <t>Shu</t>
    </rPh>
    <rPh sb="5" eb="7">
      <t>Hikaku</t>
    </rPh>
    <rPh sb="7" eb="9">
      <t>Kakunin</t>
    </rPh>
    <phoneticPr fontId="38"/>
  </si>
  <si>
    <t>PMWB:11105</t>
    <phoneticPr fontId="38"/>
  </si>
  <si>
    <r>
      <rPr>
        <sz val="8"/>
        <color rgb="FF000000"/>
        <rFont val="Meiryo UI"/>
        <family val="3"/>
        <charset val="128"/>
      </rPr>
      <t xml:space="preserve">Supported
DSM confirmation plan that seems to be a suspect part
</t>
    </r>
    <r>
      <rPr>
        <sz val="8"/>
        <color rgb="FFFF0000"/>
        <rFont val="Meiryo UI"/>
        <family val="3"/>
        <charset val="128"/>
      </rPr>
      <t>2024/08/02
It is now possible to list keys with KMS connection in the Gabakura 3 environment (recovery cause unknown)
→ Inquiries to AWS for recovery are closed. It was decided to resume at the time of recurrence
2024/08/22
Check the suspect and the expected DeepSecurity URL filtering.
* Prepare a procedure for checking the RUL filter to KMS.</t>
    </r>
  </si>
  <si>
    <t xml:space="preserve">KMS service cannot be connected to the commercial room manager
</t>
    <rPh sb="0" eb="2">
      <t>Shōyō</t>
    </rPh>
    <rPh sb="21" eb="23">
      <t>Setsu Zoku</t>
    </rPh>
    <phoneticPr fontId="38"/>
  </si>
  <si>
    <t>■2024/9/17　BB
In Deep, URL filtering was not set, so it was found that it was not a suspicious place.
It is necessary to check whether there is some kind of URL filtering on the VUTM side.
■2024/8/2 EE
For some reason, the KMS connection to the Gabakura 3 environment now goes through.
　・Inquiries to AWS will be CLOSED.
■2024/7/26　BB
Influence of UNO's settings????
For the time being, I will contact AWS.</t>
    <rPh sb="30" eb="33">
      <t>Misettei</t>
    </rPh>
    <rPh sb="40" eb="42">
      <t>⁠</t>
    </rPh>
    <rPh sb="42" eb="44">
      <t>Higikashowa</t>
    </rPh>
    <rPh sb="51" eb="52">
      <t>⁠</t>
    </rPh>
    <rPh sb="62" eb="63">
      <t/>
    </rPh>
    <rPh sb="64" eb="65">
      <t>Gawanani</t>
    </rPh>
    <rPh sb="83" eb="85">
      <t>Kakunin</t>
    </rPh>
    <rPh sb="86" eb="88">
      <t>Hitsuyo</t>
    </rPh>
    <phoneticPr fontId="38"/>
  </si>
  <si>
    <t>Withdrawn</t>
    <phoneticPr fontId="38"/>
  </si>
  <si>
    <t>PMWB:11073</t>
    <phoneticPr fontId="38"/>
  </si>
  <si>
    <t>Check the log retention period of the DSJ container (ct2215).
The log retention period for each environment is as follows.
IT environment 1 month
Confirmation: 1 week
Renovation 1 week
Production 1 week</t>
  </si>
  <si>
    <r>
      <rPr>
        <sz val="9"/>
        <color rgb="FF000000"/>
        <rFont val="Meiryo UI"/>
        <family val="3"/>
        <charset val="128"/>
      </rPr>
      <t>The log retention period of the DSJ container (intermediate SV) is less than one week</t>
    </r>
    <r>
      <rPr>
        <b/>
        <sz val="9"/>
        <color rgb="FFFF0000"/>
        <rFont val="Meiryo UI"/>
        <family val="3"/>
        <charset val="128"/>
      </rPr>
      <t>(overlapping with No. 69).</t>
    </r>
    <phoneticPr fontId="38"/>
  </si>
  <si>
    <t>investigation
design
manufacture
test
Release</t>
    <rPh sb="0" eb="2">
      <t>Chousa</t>
    </rPh>
    <rPh sb="3" eb="5">
      <t>Sekkei</t>
    </rPh>
    <rPh sb="6" eb="8">
      <t>Seizoshiken</t>
    </rPh>
    <rPh sb="9" eb="11">
      <t>⁠</t>
    </rPh>
    <phoneticPr fontId="38"/>
  </si>
  <si>
    <t>PMWB:11101</t>
    <phoneticPr fontId="38"/>
  </si>
  <si>
    <t>Alert notification (ALARM: 'Cw002DqcvsSyntheticsFailed_error' in Asia Pacific (Tokyo))</t>
  </si>
  <si>
    <t>■2024/9/17　BB
At Company XX, an alert for the production work of the verification site.
(External Monitoring)
There is no answer as to what I did and why the alert was raised.</t>
    <rPh sb="16" eb="17">
      <t>Shakensho</t>
    </rPh>
    <rPh sb="20" eb="22">
      <t/>
    </rPh>
    <rPh sb="25" eb="27">
      <t>Honban</t>
    </rPh>
    <rPh sb="27" eb="29">
      <t>Sagyo</t>
    </rPh>
    <rPh sb="37" eb="39">
      <t>Gaikei</t>
    </rPh>
    <rPh sb="39" eb="41">
      <t>Kanshinani</t>
    </rPh>
    <rPh sb="43" eb="44">
      <t/>
    </rPh>
    <rPh sb="62" eb="64">
      <t>Kaitou</t>
    </rPh>
    <phoneticPr fontId="38"/>
  </si>
  <si>
    <t>Survey</t>
    <rPh sb="0" eb="2">
      <t>Chousa</t>
    </rPh>
    <phoneticPr fontId="38"/>
  </si>
  <si>
    <t>Operational Tm</t>
    <phoneticPr fontId="38"/>
  </si>
  <si>
    <t>PMWB:11020</t>
    <phoneticPr fontId="38"/>
  </si>
  <si>
    <t>Job anomalies</t>
    <phoneticPr fontId="38"/>
  </si>
  <si>
    <t>2024/9/4 Answered by AWS
They replied that it would be executed immediately at the time of rerun.
Answer to → Operation T
2024/9/3 Contacted AWS Support again.
Substance***
We understand that AWS Batch does not support specifying the rerun (retry) interval.
However, the upper limit of the number of reruns (retries) is a recognition that can be specified in the job definition.
If a batch for which the number of reruns (retries) is set in AWS Batch terminates abnormally, is it correct to recognize that it will be re-executed immediately?
******
We received a response from AWS. Job re-execution will be carried out immediately.
From here***
The job retry behavior in AWS Batch is implemented by setting the status of the target job to RUNNABLE, that is, returning it to the job queue once.
After that, there is no guideline for how long it will take for the container to actually start due to job retries, as it depends on the amount of jobs in the job queue and the resource status of the computing environment
So far***
Report as of [2024/7/22 14/15] byND platform
Contacted AWS Support.
Conclusion: It is caused by AWS, and it cannot be dealt with by the user. In the event of an event, it will be dealt with by rerunning as necessary.
Regarding rerun in the event of a job failure, △△ recognizes that it is implemented in the following two patterns according to the business requirements (hearing results).
(1) Rerun
(2) Do not rerun, but execute on the following schedule.
Since this job is designed not to be rerun as described in (2), please check whether it is executed without problems on the following schedule.
***
■ Answer
Regarding the two questions we received, the message "Timeout waiting for network interface provisioning to complete." was caused by a temporary API issue on Fargate. Elastic Network Interface (ENI) This is an error that is displayed when provisioning is not completed within a certain time. [1]
===
Short description
If Fargate is experiencing intermittent API issues on the underlying host, you might see the following error:
- When the Fargate service attempts to attach an elastic network interface to the underlying infrastructure that performs tasks, you might see the following error message: Timeout waiting for network interface provisioning to complete
(sic)
Resolution
(sic)
Tasks that are manually launched using the RunTask API require manual retries.
===
Therefore, there is no means or settings that can be taken directly by the customer to avoid or resolve this event, and it is necessary to respond by retry when an event occurs.
We apologize for any inconvenience caused by the problem on the AWS infrastructure side.
Regarding this issue, AWS Batch provides a function [1] to automatically retry jobs that did not complete successfully.
We would appreciate it if you could consider using this function according to your requirements.
If there is anything that is lacking in the explanation, please do not hesitate to contact us.
That's all for contact. Best regards.
■ References
[1] Resolve network interface provisioning errors for Amazon ECS on Fargate | AWS re:Post - xxxxrepost.aws/ja/knowledge-center/ecs-fargate-network-interface-errors
[2] Automated job retries - xxxxdocs.aws.amazon.com/ja_jp/batch/latest/userguide/job_retries.html
***</t>
  </si>
  <si>
    <t>Sakai-san</t>
    <rPh sb="0" eb="2">
      <t>Sakai</t>
    </rPh>
    <phoneticPr fontId="38"/>
  </si>
  <si>
    <t>Monitoring deficiency (Advanced Company bug)
★ Request for takeover received from Mr. Sakai</t>
  </si>
  <si>
    <t>■2024/7/26 Hashimoto
07/26~07/31AM.
■2024/7/25 Hashimoto
[What cannot be detected]
Alarm tuning for each service, response to implementation omissions
-ECS: Fixed life-and-death monitoring settings.
　　　Make life-and-death monitoring according to the ⇒ account (obtain the necessary information from the account)
・EC2: Some EC2 process monitoring filter settings were missing, so added settings (SKY and Deep process monitoring added)
・Lambda: Implementation of lambda's own execution failure detection and notification
-Aurora: Added settings because log monitoring filter settings were omitted.
-Directory Service: Although it is a managed service, it adds life-and-death monitoring and log monitoring settings.
・AWS Backup: Added backup job status monitoring (backup failure detection and notification)
[What to add a log]
-Elasticache: Add log output settings only Hashimoto</t>
    <rPh sb="11" eb="13">
      <t/>
    </rPh>
    <rPh sb="30" eb="32">
      <t>Taiohashimoto</t>
    </rPh>
    <rPh sb="48" eb="50">
      <t>⁠</t>
    </rPh>
    <phoneticPr fontId="38"/>
  </si>
  <si>
    <t>Creation of environmental tests
Digestive</t>
    <rPh sb="0" eb="2">
      <t>Kankyo</t>
    </rPh>
    <rPh sb="2" eb="4">
      <t>Shiken</t>
    </rPh>
    <rPh sb="4" eb="6">
      <t>Sakusei</t>
    </rPh>
    <rPh sb="7" eb="9">
      <t>Shouka</t>
    </rPh>
    <phoneticPr fontId="38"/>
  </si>
  <si>
    <t>Seto</t>
    <rPh sb="0" eb="2">
      <t>Seto</t>
    </rPh>
    <phoneticPr fontId="38"/>
  </si>
  <si>
    <t>Auora intermediate db postgres user password lost</t>
    <rPh sb="5" eb="7">
      <t>⁠</t>
    </rPh>
    <rPh sb="26" eb="28">
      <t>⁠</t>
    </rPh>
    <phoneticPr fontId="38"/>
  </si>
  <si>
    <r>
      <rPr>
        <sz val="9"/>
        <color rgb="FFFF0000"/>
        <rFont val="Meiryo UI"/>
        <family val="3"/>
        <charset val="128"/>
      </rPr>
      <t xml:space="preserve">■2024/9/17 Hashimoto
Correspondence completed
■2024/9/6 Seto
Scheduled to be applied to the production environment on September 9.
</t>
    </r>
    <r>
      <rPr>
        <sz val="9"/>
        <rFont val="Meiryo UI"/>
        <family val="3"/>
        <charset val="128"/>
      </rPr>
      <t>■2024/7/26 Hashimoto
07/26~08/09.
■2024/7/25 Hashimoto
Intermediate DB Password Change, Hint Clause, Audit, User Creation</t>
    </r>
    <rPh sb="11" eb="13">
      <t>Hashimoto</t>
    </rPh>
    <rPh sb="14" eb="16">
      <t>Taiou</t>
    </rPh>
    <rPh sb="16" eb="18">
      <t>Kanryo</t>
    </rPh>
    <rPh sb="30" eb="32">
      <t>Seto</t>
    </rPh>
    <rPh sb="36" eb="38">
      <t>Honban</t>
    </rPh>
    <rPh sb="38" eb="40">
      <t>Kankyo</t>
    </rPh>
    <rPh sb="40" eb="42">
      <t>Tekiyo</t>
    </rPh>
    <rPh sb="42" eb="44">
      <t>Jissi</t>
    </rPh>
    <rPh sb="44" eb="46">
      <t>Yotei</t>
    </rPh>
    <rPh sb="60" eb="62">
      <t>Hashimoto</t>
    </rPh>
    <rPh sb="77" eb="79">
      <t>Taiouhashimoto</t>
    </rPh>
    <rPh sb="95" eb="97">
      <t>⁠</t>
    </rPh>
    <phoneticPr fontId="38"/>
  </si>
  <si>
    <t>- Creation of intermediate DB_postgres password change procedure
- Enable intermediate DBsharedPrelibraly
・Intermediate DB user creation</t>
    <rPh sb="1" eb="3">
      <t>Chukan</t>
    </rPh>
    <rPh sb="19" eb="21">
      <t>henkou</t>
    </rPh>
    <rPh sb="21" eb="23">
      <t>tejun</t>
    </rPh>
    <rPh sb="23" eb="25">
      <t>sakusei</t>
    </rPh>
    <rPh sb="27" eb="29">
      <t>chu kan</t>
    </rPh>
    <rPh sb="47" eb="50">
      <t>yuu kou kachu</t>
    </rPh>
    <rPh sb="52" eb="54">
      <t>kan</t>
    </rPh>
    <rPh sb="59" eb="61">
      <t>sakusei</t>
    </rPh>
    <phoneticPr fontId="38"/>
  </si>
  <si>
    <t>New</t>
    <rPh sb="0" eb="2">
      <t>Sink</t>
    </rPh>
    <phoneticPr fontId="38"/>
  </si>
  <si>
    <t>GG</t>
  </si>
  <si>
    <t>Get a VSIO license</t>
  </si>
  <si>
    <t>■2024/08/05 BB
NTTD (company-wide) will not purchase licenses from FY25, and viso will be abolished.
Some of the NW configuration diagrams are written in visio, so consider alternatives.</t>
  </si>
  <si>
    <t>Design document rehash</t>
    <rPh sb="0" eb="3">
      <t>Sekkei</t>
    </rPh>
    <rPh sb="3" eb="4">
      <t>Shoyanao</t>
    </rPh>
    <rPh sb="5" eb="6">
      <t>⁠</t>
    </rPh>
    <phoneticPr fontId="38"/>
  </si>
  <si>
    <t>GG</t>
    <phoneticPr fontId="38"/>
  </si>
  <si>
    <t>NW Structure for Groups</t>
    <rPh sb="0" eb="2">
      <t>Dantaim</t>
    </rPh>
    <rPh sb="2" eb="3">
      <t/>
    </rPh>
    <rPh sb="6" eb="8">
      <t>Kouseizu</t>
    </rPh>
    <rPh sb="8" eb="9">
      <t>⁠</t>
    </rPh>
    <phoneticPr fontId="38"/>
  </si>
  <si>
    <t>■2024/7/29　GG
　NW configuration between organization and XXX management
*Supplement: BB
　　　　There are four connection methods from the organization to XX management SYS, but the configuration is unknown, so</t>
    <rPh sb="15" eb="17">
      <t>Dantai</t>
    </rPh>
    <rPh sb="23" eb="24">
      <t>Kan</t>
    </rPh>
    <rPh sb="27" eb="29">
      <t>Kousei</t>
    </rPh>
    <rPh sb="35" eb="37">
      <t>Hosoku</t>
    </rPh>
    <rPh sb="47" eb="49">
      <t>Kanri</t>
    </rPh>
    <rPh sb="54" eb="56">
      <t>Dantai</t>
    </rPh>
    <rPh sb="59" eb="61">
      <t>Setsu Zoku Ho</t>
    </rPh>
    <rPh sb="61" eb="63">
      <t>Shiki</t>
    </rPh>
    <rPh sb="70" eb="72">
      <t>Kosei</t>
    </rPh>
    <rPh sb="73" eb="75">
      <t>Fumei</t>
    </rPh>
    <phoneticPr fontId="38"/>
  </si>
  <si>
    <t>Verification backup correction due to failure on the site side</t>
    <rPh sb="0" eb="2">
      <t>Kenshogawa</t>
    </rPh>
    <rPh sb="5" eb="6">
      <t/>
    </rPh>
    <rPh sb="7" eb="9">
      <t>Kosho Shusei</t>
    </rPh>
    <rPh sb="18" eb="20">
      <t>⁠</t>
    </rPh>
    <phoneticPr fontId="38"/>
  </si>
  <si>
    <t>Responded by Company XX
■2024/7/30　BB
Due to the change in the AppRunner path, it is necessary to modify the (list file) described in the backup script.
No design documents. The script provided by XX is a Windows newline code, and there are many strange places.
→ in the process of hitting back.</t>
    <rPh sb="2" eb="3">
      <t>Shatai</t>
    </rPh>
    <rPh sb="5" eb="7">
      <t>Ouzuhenkoukisaishu</t>
    </rPh>
    <rPh sb="7" eb="8">
      <t>⁠</t>
    </rPh>
    <rPh sb="38" eb="40">
      <t>⁠</t>
    </rPh>
    <rPh sb="60" eb="62">
      <t>⁠</t>
    </rPh>
    <rPh sb="77" eb="79">
      <t>Sei Sheep</t>
    </rPh>
    <rPh sb="80" eb="82">
      <t>⁠</t>
    </rPh>
    <rPh sb="85" eb="88">
      <t>Sekkei Shosha</t>
    </rPh>
    <rPh sb="93" eb="94">
      <t/>
    </rPh>
    <rPh sb="96" eb="98">
      <t>Tei Kyokai</t>
    </rPh>
    <rPh sb="114" eb="116">
      <t>Gyo</t>
    </rPh>
    <rPh sb="129" eb="131">
      <t>Kasho</t>
    </rPh>
    <rPh sb="131" eb="133">
      <t>Tasuu</t>
    </rPh>
    <rPh sb="138" eb="139">
      <t/>
    </rPh>
    <rPh sb="140" eb="141">
      <t>Kaechu</t>
    </rPh>
    <rPh sb="142" eb="143">
      <t>⁠</t>
    </rPh>
    <phoneticPr fontId="38"/>
  </si>
  <si>
    <t>BB／FF</t>
  </si>
  <si>
    <t>？</t>
    <phoneticPr fontId="38"/>
  </si>
  <si>
    <t>CICD Deployment Errors</t>
    <phoneticPr fontId="38"/>
  </si>
  <si>
    <t>■07/30　BB
　2230, 2215 container deployment error investigation.
　→ In the case of a new deployment on CodeBuild, the AP name should be created in advance, but the error occurred because it was not created.
　As a → foundation, it ends with a survey.</t>
    <rPh sb="103" eb="105">
      <t>Kibancho</t>
    </rPh>
    <rPh sb="109" eb="111">
      <t/>
    </rPh>
    <rPh sb="114" eb="116">
      <t>Sashūryō</t>
    </rPh>
    <phoneticPr fontId="38"/>
  </si>
  <si>
    <t>Shell Management</t>
    <rPh sb="3" eb="5">
      <t>Kanri</t>
    </rPh>
    <phoneticPr fontId="38"/>
  </si>
  <si>
    <t>■2024/7/31　BB
I received a script from XX for "backup correction due to failure on the verification site side", but I can't manage it because it seems that there is a script for each environment, such as CRLF even though it is a bash that runs on Linux. You have to manage it.</t>
    <rPh sb="48" eb="49">
      <t>Donodō</t>
    </rPh>
    <rPh sb="64" eb="66">
      <t/>
    </rPh>
    <rPh sb="85" eb="86">
      <t>Sakaku</t>
    </rPh>
    <rPh sb="86" eb="88">
      <t>Kankyo</t>
    </rPh>
    <rPh sb="104" eb="106">
      <t>Kanrikanri</t>
    </rPh>
    <rPh sb="115" eb="117">
      <t>⁠</t>
    </rPh>
    <phoneticPr fontId="38"/>
  </si>
  <si>
    <t>Examination of management method</t>
    <rPh sb="0" eb="2">
      <t>⁠</t>
    </rPh>
    <rPh sb="2" eb="4">
      <t>⁠</t>
    </rPh>
    <rPh sb="4" eb="6">
      <t>⁠</t>
    </rPh>
    <phoneticPr fontId="38"/>
  </si>
  <si>
    <t>EE</t>
  </si>
  <si>
    <t>Pgpool 導入検討(PoC)</t>
  </si>
  <si>
    <t>■2024/10/08　BB
Only the procedure to change the RDS endpoint settings of pgpool has not been done
■2024/8 BB
WBS has been converted and is being supported.
■2024/07/31　BB
It seems that there is a request to consider introducing pgpool.</t>
    <phoneticPr fontId="38"/>
  </si>
  <si>
    <t>Business Tm (Company X) EE A1
Business Tm (XY Company) B1</t>
    <phoneticPr fontId="38"/>
  </si>
  <si>
    <t>Error accessing CT1101 container from Myna Portal
Five incidents occurred at the following time.
2024-07-26 00:41
2024-07-26 03:28
2024-07-27 01:07
2024-07-27 04:06
2024-07-27 05:55
→ said that there was no problem with the container at that time.</t>
    <rPh sb="133" eb="135">
      <t>Gaitoujikanmondaio</t>
    </rPh>
    <rPh sb="135" eb="137">
      <t>⁠</t>
    </rPh>
    <rPh sb="143" eb="145">
      <t>⁠</t>
    </rPh>
    <rPh sb="146" eb="147">
      <t>⁠</t>
    </rPh>
    <phoneticPr fontId="38"/>
  </si>
  <si>
    <t>Container ct1101 503 Gateway Error</t>
  </si>
  <si>
    <t>■2024/9/5　EE
Comment from NTTD
It's been a while since the inquiry, and the original inquiry was received by Digi Agency ACTeams, and it has not been answered. No questions asked. Since it is closed on the AC side, this case will also be closed
2024/9/4 Answer (additional information) requested by AWS.
Information is being requested from Operation and Maintenance T.
2024/9/3 Contacted AWS Support again.
Substance***
We have received a notification from another system that a "503 Gateway Error" has been returned when accessing the CT1101 container of this system.
It is said that it occurs during the following time period, but the error has not occurred on this system side (container).
Therefore, please let us check if there was a problem at the time on the AWS side.
There were 5 Gateway errors in the following time.
2024-07-26 00:41
2024-07-26 03:28
2024-07-27 01:07
2024-07-27 04:06
2024-07-27 05:55 a.m******
■2024/08/05　BB
Since it is an online application function, it will be a CT1101 container.
The first answer was that there was no blockage in the XXX management at that time, and there was no error on the XXX management side. (Confirmed by TDC)
The AC replied that it was presumed to be a temporary event because it did not occur outside of the relevant time, but we believe that the cause should be confirmed as the XXX management side just in case.
▼ Matters to be confirmed
It is said that a 503 Gateway error is returned at the following time / function, so please check the cause.
・Time of occurrence
　2024-07-26 00:41:29 ～ 2024-07-26 03:28:25
　2024-07-27 01:07:11 ～ 2024-07-27 05:55:54
・Function name
　○○○○○○IF
---
There were 5 Gateway errors in the following time.
2024-07-26 00:41
2024-07-26 03:28
2024-07-27 01:07
2024-07-27 04:06
2024-07-27 05:55</t>
  </si>
  <si>
    <t>XX Company Bug
Metric statistics have become "average"</t>
  </si>
  <si>
    <t>■2024/08/05　BB
Some of the metric statistics are "average", so it takes time for an alert to be issued.
→XX Bug</t>
  </si>
  <si>
    <t>XX Company Bug
There is no monitoring on the Osaka region side at all.</t>
  </si>
  <si>
    <t>■2024/08/05　BB
According to XX, "the Osaka region is for backup purposes", so it is unnecessary, but it is necessary to confirm whether it is really okay without monitoring.</t>
  </si>
  <si>
    <t>XX Company Bug
Inadequate account management books</t>
  </si>
  <si>
    <t xml:space="preserve">■2024/9/17　BB
When you're done, close it.
■2024/08/05　BB
The user/password listed in the account book is incorrect.
→ there is a high possibility that others are also wrong, so I am having it checked by XX company.
＊＊＊＊＊
[08/02 18:12] PS3 Kobayashi, Kengo (NTT DATA)
Hashimoto, Hayato (NTT DATA)
I'm sorry about the account management book
It's difficult today, but I'll check it again by the beginning of next week and try to post accurate information.
Once the login information is as follows
admin@nqs-stg.local
hf-+4Eh4%yp+NrJM
 like 1
 </t>
    <rPh sb="14" eb="16">
      <t>Kakunin</t>
    </rPh>
    <rPh sb="16" eb="18">
      <t>Kanryochu</t>
    </rPh>
    <rPh sb="105" eb="106">
      <t>⁠</t>
    </rPh>
    <phoneticPr fontId="38"/>
  </si>
  <si>
    <t>About running CloudHSM in an ST replication (1) environment</t>
    <rPh sb="2" eb="4">
      <t>⁠</t>
    </rPh>
    <rPh sb="5" eb="7">
      <t>⁠</t>
    </rPh>
    <rPh sb="16" eb="18">
      <t>⁠</t>
    </rPh>
    <phoneticPr fontId="38"/>
  </si>
  <si>
    <t>■2024/8/5 EE
About CloudHSM operation (cost)
After creating keys and CSR, only key storage and backup are required, and the cost of operation is enormous. You can reduce costs by deleting the HSM once and recovering from the backup if you need to create a key.
xxxxrepost.aws/en/knowledge-center/</t>
    <rPh sb="22" eb="24">
      <t>restore-cloudhsm-clusterABCDsacsagessabctapesatokankadow</t>
    </rPh>
    <rPh sb="25" eb="27">
      <t>⁠</t>
    </rPh>
    <rPh sb="33" eb="34">
      <t>⁠</t>
    </rPh>
    <rPh sb="34" eb="36">
      <t>⁠</t>
    </rPh>
    <rPh sb="40" eb="42">
      <t>⁠</t>
    </rPh>
    <rPh sb="43" eb="44">
      <t>⁠</t>
    </rPh>
    <rPh sb="46" eb="47">
      <t>⁠</t>
    </rPh>
    <rPh sb="48" eb="50">
      <t>⁠</t>
    </rPh>
    <rPh sb="63" eb="65">
      <t>⁠</t>
    </rPh>
    <rPh sb="69" eb="71">
      <t>⁠</t>
    </rPh>
    <rPh sb="72" eb="74">
      <t>⁠</t>
    </rPh>
    <rPh sb="86" eb="88">
      <t>⁠</t>
    </rPh>
    <rPh sb="90" eb="91">
      <t>⁠</t>
    </rPh>
    <rPh sb="91" eb="93">
      <t>sakusei</t>
    </rPh>
    <rPh sb="95" eb="97">
      <t>sheepyoba</t>
    </rPh>
    <rPh sb="98" eb="100">
      <t>⁠</t>
    </rPh>
    <rPh sb="110" eb="112">
      <t>aikaifukufukuhiyoosoutei</t>
    </rPh>
    <rPh sb="118" eb="120">
      <t>⁠</t>
    </rPh>
    <rPh sb="121" eb="122">
      <t>Hiyobakudaisakusakujokagi</t>
    </rPh>
    <rPh sb="136" eb="138">
      <t>⁠</t>
    </rPh>
    <phoneticPr fontId="38"/>
  </si>
  <si>
    <t>task</t>
  </si>
  <si>
    <t>for the acquisition of national liberation resources Kokumin</t>
    <rPh sb="0" eb="2">
      <t>Support</t>
    </rPh>
    <rPh sb="2" eb="4">
      <t>Kaihou</t>
    </rPh>
    <rPh sb="8" eb="10">
      <t>Shtokxien</t>
    </rPh>
    <rPh sb="10" eb="12">
      <t>⁠</t>
    </rPh>
    <phoneticPr fontId="38"/>
  </si>
  <si>
    <t>■2024/8/10
Correspondence completed
■2024/8/6
01. Server Usage
    →CPU, memory, and disk usage of each server (EC2, on-premise)
02. Network Usage
    → Network Traffic
03. Container Usage
    → container CPU, memory, and file system usage
04.DB Usage
    → Aurora CPU, Memory, Number of Connections, Storage Capacity
    → DynamoDB Capacity Unit Consumption Rate, Throttling
05. Lambda Usage
    Number of → processes
06. Online Processing Status
    → Online Response Time
07. Batch processing status
    → Batch Response Time
08. User Usage
    → Number of XX registrants (number of registrants of XX holders such as doctors and nurses)
    Number of → Participating Organizations
09. External Cooperation
    Number of API executions for → linkage systems (e.g., Juki Net)
10. AWS Usage Fee
    → AWS usage fee (monthly)</t>
    <rPh sb="11" eb="13">
      <t>Taiou</t>
    </rPh>
    <rPh sb="13" eb="15">
      <t>Kanryo</t>
    </rPh>
    <phoneticPr fontId="38"/>
  </si>
  <si>
    <t>National Liberation Resource Acquisition Procedure</t>
    <rPh sb="0" eb="2">
      <t>Kokumin</t>
    </rPh>
    <rPh sb="2" eb="4">
      <t/>
    </rPh>
    <rPh sb="8" eb="10">
      <t>Kaihoushtoktejun</t>
    </rPh>
    <rPh sb="10" eb="12">
      <t>⁠</t>
    </rPh>
    <phoneticPr fontId="38"/>
  </si>
  <si>
    <t>■2024/8/6　BB
Control? I was given only the lineup that I wanted to get monthly resources from, but there is no procedure.
The batch response time is described in the capacity management table as "measured from the application log", but there is no such procedure.</t>
    <rPh sb="13" eb="15">
      <t>⁠</t>
    </rPh>
    <rPh sb="18" eb="20">
      <t>Touseigetsujishu</t>
    </rPh>
    <rPh sb="24" eb="26">
      <t>Tokutejunjoutaikanrihyokisaitaejun</t>
    </rPh>
    <rPh sb="46" eb="48">
      <t>⁠</t>
    </rPh>
    <rPh sb="51" eb="53">
      <t>⁠</t>
    </rPh>
    <rPh sb="94" eb="96">
      <t>⁠</t>
    </rPh>
    <rPh sb="96" eb="97">
      <t>⁠</t>
    </rPh>
    <rPh sb="98" eb="100">
      <t>⁠</t>
    </rPh>
    <rPh sb="110" eb="112">
      <t>⁠</t>
    </rPh>
    <phoneticPr fontId="38"/>
  </si>
  <si>
    <t>investigation
design
manufacture
test
Procedure Writing
Release</t>
    <rPh sb="0" eb="2">
      <t>Chousa</t>
    </rPh>
    <rPh sb="3" eb="5">
      <t>Sekkei</t>
    </rPh>
    <rPh sb="6" eb="8">
      <t>Seizo</t>
    </rPh>
    <rPh sb="9" eb="11">
      <t>Shikente</t>
    </rPh>
    <rPh sb="12" eb="14">
      <t/>
    </rPh>
    <rPh sb="14" eb="16">
      <t>Junsippitsu</t>
    </rPh>
    <phoneticPr fontId="38"/>
  </si>
  <si>
    <t>11463
11072</t>
    <phoneticPr fontId="38"/>
  </si>
  <si>
    <t>Log Monitoring Alert: Container Restart</t>
    <rPh sb="2" eb="4">
      <t>Kansi</t>
    </rPh>
    <phoneticPr fontId="38"/>
  </si>
  <si>
    <t>■2024/8/6　BB
-----------------------------------------------------
When I checked with the intermediate SV members of the public fund project, there is information that rolling updates due to AWS Fargate maintenance occur several times a month. It was speculated that this was the cause because it was a time when other processes did not work.
・ AWS Fargate maintenance is notified in advance by AWS.
・The frequency of occurrence is about several times a month.</t>
    <phoneticPr fontId="38"/>
  </si>
  <si>
    <t>is no notification setting for the maintenance health dashboard.</t>
    <rPh sb="6" eb="7">
      <t>There</t>
    </rPh>
    <rPh sb="21" eb="23">
      <t>⁠</t>
    </rPh>
    <rPh sb="23" eb="25">
      <t/>
    </rPh>
    <phoneticPr fontId="38"/>
  </si>
  <si>
    <t xml:space="preserve">■2024/9/17　BB
It has already been dealt with by XX company, but it is necessary to scrutinize it because all maintenance information has come to be flown in.
■2024/8/6　BB
AWS maintenance notifications are not set.
</t>
    <rPh sb="18" eb="20">
      <t>Taiouzhou</t>
    </rPh>
    <rPh sb="20" eb="21">
      <t/>
    </rPh>
    <rPh sb="35" eb="37">
      <t>Houto</t>
    </rPh>
    <rPh sb="38" eb="39">
      <t/>
    </rPh>
    <rPh sb="58" eb="60">
      <t>Seisa</t>
    </rPh>
    <rPh sb="61" eb="63">
      <t>Hitsuyo</t>
    </rPh>
    <rPh sb="88" eb="89">
      <t/>
    </rPh>
    <rPh sb="90" eb="92">
      <t>Keitsuuchi</t>
    </rPh>
    <rPh sb="92" eb="94">
      <t>Settei</t>
    </rPh>
    <phoneticPr fontId="38"/>
  </si>
  <si>
    <t>2024/8/22
Check the log retention period of the DSJ container (ct2215) (obtain evidence).
3 months in the design document
***
IT environment 1 month
Confirmation: 1 week
Renovation 1 week
2024/8/26
Production: 1 week:</t>
    <rPh sb="28" eb="30">
      <t>⁠</t>
    </rPh>
    <rPh sb="30" eb="32">
      <t>⁠</t>
    </rPh>
    <rPh sb="33" eb="35">
      <t>⁠</t>
    </rPh>
    <rPh sb="41" eb="43">
      <t>⁠</t>
    </rPh>
    <rPh sb="48" eb="51">
      <t>Hozonkikankakukuninshutokusekeishogetsuhonbanshukan</t>
    </rPh>
    <rPh sb="55" eb="56">
      <t>⁠</t>
    </rPh>
    <rPh sb="100" eb="102">
      <t>⁠</t>
    </rPh>
    <rPh sb="104" eb="106">
      <t>⁠</t>
    </rPh>
    <phoneticPr fontId="38"/>
  </si>
  <si>
    <t>When I asked XX if they had changed the log retention period before, they replied that it was corrected to one week around the end of May and has not been changed since then. It is also listed in PMWB.
PMWB has been closed on the same day by SS.</t>
    <rPh sb="2" eb="4">
      <t>⁠</t>
    </rPh>
    <rPh sb="4" eb="6">
      <t>Hozonkikanshaizenhenkousagyōkakuningatsumatsugoroshukanshushuseiikou</t>
    </rPh>
    <rPh sb="13" eb="14">
      <t>⁠</t>
    </rPh>
    <rPh sb="17" eb="19">
      <t>⁠</t>
    </rPh>
    <rPh sb="19" eb="21">
      <t>⁠</t>
    </rPh>
    <rPh sb="21" eb="23">
      <t>⁠</t>
    </rPh>
    <rPh sb="26" eb="28">
      <t>⁠</t>
    </rPh>
    <rPh sb="36" eb="38">
      <t>⁠</t>
    </rPh>
    <rPh sb="38" eb="39">
      <t>⁠</t>
    </rPh>
    <rPh sb="41" eb="43">
      <t>⁠</t>
    </rPh>
    <rPh sb="44" eb="46">
      <t>⁠</t>
    </rPh>
    <rPh sb="47" eb="49">
      <t>⁠</t>
    </rPh>
    <rPh sb="50" eb="52">
      <t>Henkou</t>
    </rPh>
    <rPh sb="59" eb="61">
      <t>Kaito</t>
    </rPh>
    <rPh sb="70" eb="72">
      <t>Rhinoceros</t>
    </rPh>
    <rPh sb="72" eb="73">
      <t>⁠</t>
    </rPh>
    <rPh sb="81" eb="83">
      <t>⁠</t>
    </rPh>
    <rPh sb="83" eb="85">
      <t>⁠</t>
    </rPh>
    <rPh sb="90" eb="91">
      <t>⁠</t>
    </rPh>
    <rPh sb="96" eb="97">
      <t/>
    </rPh>
    <phoneticPr fontId="38"/>
  </si>
  <si>
    <r>
      <rPr>
        <sz val="9"/>
        <color rgb="FF000000"/>
        <rFont val="Meiryo UI"/>
        <family val="3"/>
        <charset val="128"/>
      </rPr>
      <t>The log retention period of the DSJ container (intermediate SV) is less than one week</t>
    </r>
    <r>
      <rPr>
        <sz val="9"/>
        <color rgb="FFFF0000"/>
        <rFont val="Meiryo UI"/>
        <family val="3"/>
        <charset val="128"/>
      </rPr>
      <t>(overlapping with No. 49).</t>
    </r>
  </si>
  <si>
    <t>■2024/9/6
When I asked XX if they had changed the log retention period before, they replied that it was corrected to one week around the end of May and has not been changed since then. It is also listed in PMWB.
PMWB has been closed by OO on the same day.
■2024/8/6　BB
Incident: Detected during log investigation of 11018. The logs of the DSJ container (ct2215) are only stored up to the logs of 3 days ago.
Since the transmission and reception logs of telegrams (status monitoring) for 51 agencies continue to appear, the log capacity has been rotated largely.</t>
    <phoneticPr fontId="38"/>
  </si>
  <si>
    <t>3 man-day</t>
    <rPh sb="1" eb="3">
      <t>ninnichi</t>
    </rPh>
    <phoneticPr fontId="38"/>
  </si>
  <si>
    <t>Check your security score
Security Hub</t>
    <rPh sb="9" eb="11">
      <t>Kakunin</t>
    </rPh>
    <phoneticPr fontId="38"/>
  </si>
  <si>
    <t>■2024/08/07　BB
★ What is going on with AWS services from a security perspective?</t>
    <phoneticPr fontId="38"/>
  </si>
  <si>
    <t>Cost Analysis
Cost Intelligence Dashboard</t>
    <rPh sb="3" eb="5">
      <t>⁠</t>
    </rPh>
    <phoneticPr fontId="38"/>
  </si>
  <si>
    <t>■2024/08/07　BB
★ Cost analysis is like AWS.</t>
  </si>
  <si>
    <t>Verification site: The S3 path has been changed in the CDK deployment.</t>
    <rPh sb="0" eb="2">
      <t>⁠</t>
    </rPh>
    <rPh sb="18" eb="20">
      <t>⁠</t>
    </rPh>
    <rPh sb="27" eb="28">
      <t>⁠</t>
    </rPh>
    <phoneticPr fontId="38"/>
  </si>
  <si>
    <t>■2024/9/17　BB
There is a considerable difference between before and after the correction.
Since the setting to output to → CloudWatchLogs is not specified, a log group is created every time it is flushed.
　In addition, since the monitoring setting is stack, it is necessary to modify the monitoring setting stack as well.
■2024/08/07　BB
★When I rebuilt Apprunner, the S3 path changed.
　To get the CDK before and after.</t>
    <rPh sb="14" eb="16">
      <t>Shusei</t>
    </rPh>
    <rPh sb="16" eb="17">
      <t>Mae</t>
    </rPh>
    <rPh sb="18" eb="20">
      <t>Shu Seigo</t>
    </rPh>
    <rPh sb="20" eb="21">
      <t/>
    </rPh>
    <rPh sb="22" eb="24">
      <t>Sabun</t>
    </rPh>
    <rPh sb="30" eb="32">
      <t>Jo Tai</t>
    </rPh>
    <rPh sb="50" eb="52">
      <t>Shu Tsuryoku</t>
    </rPh>
    <rPh sb="54" eb="56">
      <t>Settei</t>
    </rPh>
    <rPh sb="57" eb="59">
      <t>Mei Kinaga</t>
    </rPh>
    <rPh sb="68" eb="69">
      <t>Sakusei</t>
    </rPh>
    <rPh sb="83" eb="85">
      <t/>
    </rPh>
    <rPh sb="97" eb="99">
      <t>Kanshi</t>
    </rPh>
    <rPh sb="99" eb="101">
      <t>Setteikanshi</t>
    </rPh>
    <rPh sb="116" eb="118">
      <t/>
    </rPh>
    <rPh sb="118" eb="120">
      <t>Setteishu</t>
    </rPh>
    <rPh sb="126" eb="128">
      <t/>
    </rPh>
    <rPh sb="130" eb="132">
      <t>Seihitsuyo</t>
    </rPh>
    <phoneticPr fontId="38"/>
  </si>
  <si>
    <t xml:space="preserve">2024/08/08
</t>
  </si>
  <si>
    <t>Pro Tube Tm C1 Kang</t>
    <rPh sb="2" eb="3">
      <t>⁠</t>
    </rPh>
    <phoneticPr fontId="38"/>
  </si>
  <si>
    <t>【NQS】Log Monitoring Alert Notification</t>
  </si>
  <si>
    <t>◆Time: 2024-08-08 10:15:24
◆Metric Filter Name: Cl006OpmSysApplication_011_1_WARN_KC5W
◆Alarm Name: Cw002OpmSysApplication_011_1_WARN_KC5W
◆Log Group: Cl006OpmSysApplication_011_1
◆Host Name: A85030011
◆Log Content:
&lt;Event ...&gt;
  ...
  &lt;RenderingInfo Culture='en-US'&gt;
    &lt;Message&gt;KCCM028W
    Failed to establish connection.
    &lt;/Message&gt;
    &lt;Level&gt;Warning&lt;/Level&gt;
    &lt;Task&gt;&lt;/Task&gt;
    &lt;Opcode&gt;Information&lt;/Opcode&gt;
    &lt;Channel&gt;&lt;/Channel&gt;
    &lt;Provider&gt;&lt;/Provider&gt;
    &lt;Keywords&gt;
      &lt;Keyword&gt;Classic&lt;/Keyword&gt;
    &lt;/Keywords&gt;
  &lt;/RenderingInfo&gt;
&lt;/Event&gt;</t>
  </si>
  <si>
    <t>"Host name: A85030011" is an information provision server on the account premises, so it has been dispatched to the YY platform.</t>
    <rPh sb="17" eb="19">
      <t>Kouza</t>
    </rPh>
    <rPh sb="26" eb="28">
      <t>Johou</t>
    </rPh>
    <rPh sb="28" eb="30">
      <t>Tei Kyo</t>
    </rPh>
    <rPh sb="40" eb="42">
      <t>Ki Buns</t>
    </rPh>
    <rPh sb="49" eb="50">
      <t>⁠</t>
    </rPh>
    <phoneticPr fontId="38"/>
  </si>
  <si>
    <t xml:space="preserve">【NQS】Log Monitoring Alert Notification </t>
  </si>
  <si>
    <t>◆Time: 2024-08-08 10:15:53
◆Metric Filter Name: Cl006OpmSysSystem_011_ERR
◆Alarm Name: Cw002OpmSysSystem_011_ERR
◆Log Group: Cl006OpmSysSystem_011
◆Host Name: A85030011
◆Log Content:
&lt;Event ...&gt;
  ...
  &lt;RenderingInfo Culture='en-US'&gt;
    &lt;Message&gt;JKCAPTXM0002 service was terminated due to an unexpected cause. This is the first forced termination of this service.&lt;/Message&gt;
    &lt;Level&gt;Error&lt;/Level&gt;
    &lt;Task&gt;&lt;/Task&gt;
    &lt;Opcode&gt;&lt;/Opcode&gt;
    &lt;Channel&gt;&lt;/Channel&gt;
    &lt;Provider&gt;Microsoft-Windows-Service Control Manager&lt;/Provider&gt;
    &lt;Keywords&gt;
      &lt;Keyword&gt;Classic&lt;/Keyword&gt;
    &lt;/Keywords&gt;
  &lt;/RenderingInfo&gt;
&lt;/Event&gt;</t>
  </si>
  <si>
    <t>【ZNTM-XX】Failed to send code request file from information server to J-LIS</t>
  </si>
  <si>
    <t>◆Time:2024-08-08 10:20:03
◆ Metric filter name: OpmSendServiceMonitoring_011
◆ Alarm name: Cw002OpmSendServiceMonitoring_011
◆ Log group: Cl006OpmSendServiceMonitoring_011
◆ Hostname: A85030011
◆ Log contents:
2024/08/08 10:15:23,Failed to send ,31,202408070702408070000000229 ,28,JZCGFA85030001080800004Y.dat , 739,                                                                                                                                                                                                                                             ,N51000002,0000001</t>
  </si>
  <si>
    <t>Operation Tm: ZZ RR Eun</t>
    <rPh sb="0" eb="2">
      <t>Yeo</t>
    </rPh>
    <phoneticPr fontId="38"/>
  </si>
  <si>
    <t>There is no procedure for obtaining resources for regular work.</t>
    <rPh sb="0" eb="2">
      <t>⁠</t>
    </rPh>
    <rPh sb="2" eb="4">
      <t>⁠</t>
    </rPh>
    <rPh sb="9" eb="11">
      <t>⁠</t>
    </rPh>
    <rPh sb="11" eb="13">
      <t>⁠</t>
    </rPh>
    <rPh sb="14" eb="16">
      <t>⁠</t>
    </rPh>
    <phoneticPr fontId="38"/>
  </si>
  <si>
    <t>■2024/8/9　BB
I don't think the operation team can create the procedure, so I need to create it on the foundation.</t>
  </si>
  <si>
    <t>Task (work request received)</t>
    <rPh sb="4" eb="6">
      <t>⁠</t>
    </rPh>
    <rPh sb="6" eb="8">
      <t>⁠</t>
    </rPh>
    <rPh sb="8" eb="10">
      <t>⁠</t>
    </rPh>
    <phoneticPr fontId="38"/>
  </si>
  <si>
    <t>Operation Tm: XZ D1</t>
    <rPh sb="0" eb="2">
      <t>Unyousha</t>
    </rPh>
    <rPh sb="7" eb="8">
      <t>⁠</t>
    </rPh>
    <phoneticPr fontId="38"/>
  </si>
  <si>
    <t>July Capacity Monitoring Survey Request</t>
  </si>
  <si>
    <t>■2024/08/21　BB
Details of the request **** For details, please refer to Teams.
(1) DB usage &gt;number of Aurora &gt; connections (see near line 924 of Excel below)
Looking at the graph of 7/1~7/31, it seems that there are regular spikes, so investigate the following
・ When is the peak day?
・ When are the peak hours?
・ There may be spikes on the container side, so check it together and identify the container (if possible)
(2) Lambda usage &gt; number of launches (see near line 1199 of Excel below)
There is a spike on 7/24. The maximum number of lambdas is 1000, but check how many were there.</t>
    <phoneticPr fontId="38"/>
  </si>
  <si>
    <t>YY Company</t>
  </si>
  <si>
    <t>2024/8/22
Confirmation of the monitoring method for operational terminals and network devices</t>
    <phoneticPr fontId="38"/>
  </si>
  <si>
    <t>Daimon Power Outage Response Survey</t>
  </si>
  <si>
    <t xml:space="preserve">■2024/9/17 BB
Regarding monitoring alerts, the policy is to ignore them, so there is no special response.
■2024/9/6
The status of the agent is monitored by Trend Micro Deep Security (Manager).
Assume the following notification on the terminal Power OFF → Power ON
******
Trend Micro Deep Security
Event List P212 in the Administrator's Guide
Event ID: 730 Severity: Error Event: Offline
Note: The manager is unable to communicate with the computer. This does not mean that agent/appliance protection is disabled. For details, see Computer and Agent/Appliance Status.
Event ID: 731 Severity: Information Event: Back Online
Remarks: (There are no remarks.)
***
■2024/08/21 BB
Operational terminals will be shut down due to a planned power outage at the Daimon operation base, but it is necessary to confirm whether monitoring and deterrence can be performed.
</t>
  </si>
  <si>
    <t>Operation Tm: OO</t>
  </si>
  <si>
    <t>2024/8/22
[Event]
HTTP Status 504 Gateway Timeout Error When Communicating from CT3106 to xxxx
2024/08/21 19:42
Alarm every 5 minutes after &lt;&gt;
2024/08/21 19:47
2024/08/21 19:52
2024/08/21 19:57
2024/08/21 20:02
2024/08/21 20:07
2024/08/21 20:12
2024/08/21 20:17
2024/08/21 20:22
2024/08/21 20:27
2024/08/21 20:32
2024/08/21 20:37
2024/08/21 20:42
2024/08/21 20:47
2024/08/21 20:52
2024/08/21 20:57
2024/08/21 21:02 &lt;Last &gt;
[Cause]
It is said that the service down occurred due to the LB failure on the KOKOPAS side. (19:39 failure - 21:03 recovery)
(The time zone of the alarm occurrence is also the time of failure on the KOKOPAS side - recovery time)</t>
  </si>
  <si>
    <t>KOKOPAS communication error</t>
    <phoneticPr fontId="38"/>
  </si>
  <si>
    <t>■2024/08/27　BB
Answered to Business Tm
Can you analyze where the 504 error is being returned from in the &gt; platform T?
&gt; whether it is returned from xxxx or within the network within △△?
At the time of the ⇒504 error, it is connected to xxxx, so it is judged that it is not on the △△ side.
　The only way to confirm whether it is the ALB of xxxx or the server is to contact the xxxx side.
■2024/08/26　BB
There is a notification of LB failure on the xxxx side.
&lt; Impact on operations&gt;
If a citizen has made a payment during this time period, the payment completion information cannot be linked from xxxx, and the payment status in △△ is not completed.
From the point of view of the public, it looks like they are waiting for status settlement on the Myna Portal, even though they should have made a payment.
From the organization's point of view, the payment has not been completed, so the examination cannot be started.
During the time period when the error occurred, it was confirmed that there were no applications with a settlement status waiting for settlement, so the above effects were not affected
■2024/08/21　BB
HTTP status 504 Gateway Timeout is returned when communicating from CT3106 to xxxx from 19:42.
I would like to see where the 504 error is being returned from.
xxxx is checked for failure from the operation Tm.</t>
  </si>
  <si>
    <t>YY XZ Sha</t>
    <rPh sb="6" eb="7">
      <t>⁠</t>
    </rPh>
    <phoneticPr fontId="38"/>
  </si>
  <si>
    <t>8/27
Correspondence completed
2024/8/22
[Situation]
We are investigating the registration details of JobNet.
I plan to consult with Mr. Ito tomorrow afternoon.</t>
    <rPh sb="5" eb="7">
      <t>Taio,</t>
    </rPh>
    <rPh sb="7" eb="9">
      <t>Kanryo,</t>
    </rPh>
    <rPh sb="22" eb="24">
      <t>Jokyo,</t>
    </rPh>
    <rPh sb="33" eb="35">
      <t>Torokunai</t>
    </rPh>
    <rPh sb="35" eb="37">
      <t>,</t>
    </rPh>
    <rPh sb="41" eb="44">
      <t>Chou, Sachu,</t>
    </rPh>
    <rPh sb="46" eb="48">
      <t/>
    </rPh>
    <rPh sb="48" eb="50">
      <t>Asgogo,</t>
    </rPh>
    <rPh sb="51" eb="53">
      <t/>
    </rPh>
    <rPh sb="56" eb="58">
      <t>Ito, Sou,</t>
    </rPh>
    <rPh sb="60" eb="62">
      <t>Danyotei</t>
    </rPh>
    <phoneticPr fontId="38"/>
  </si>
  <si>
    <t>Batch addition request response (IT environment)</t>
    <rPh sb="3" eb="5">
      <t>Tsuikai</t>
    </rPh>
    <rPh sb="5" eb="7">
      <t>Rai</t>
    </rPh>
    <rPh sb="7" eb="9">
      <t>Taioh</t>
    </rPh>
    <phoneticPr fontId="38"/>
  </si>
  <si>
    <t xml:space="preserve">■2024/08/27　GG
Completed 2 batches of adding to the IT environment.
The schedule for other environments is as follows
　Replication (1) Applied by 9/13 (9/17 ~ 2nd period ST)
　Duplicate (2) Applied by 9/13 (9/17~ 2nd stage performance)
　Connection check applied by 9/20 (9/24 ~ 2nd term linkage)
　Modification confirmation Not applied for a while to synchronize with commercial (end of October?)
　Production Released at the end of October
■2024/08/22　BB
They want you to add 2 batches to the IT environment.
Schedules for other environments need to be confirmed!!
</t>
    <rPh sb="17" eb="19">
      <t>Kankyo</t>
    </rPh>
    <rPh sb="24" eb="26">
      <t>Tsuika</t>
    </rPh>
    <rPh sb="26" eb="28">
      <t>Kanryo</t>
    </rPh>
    <rPh sb="30" eb="31">
      <t>Takakan</t>
    </rPh>
    <rPh sb="32" eb="34">
      <t>Kyo</t>
    </rPh>
    <rPh sb="35" eb="37">
      <t>Yotei</t>
    </rPh>
    <rPh sb="38" eb="40">
      <t>Ikakoto</t>
    </rPh>
    <rPh sb="42" eb="43">
      <t>⁠</t>
    </rPh>
    <phoneticPr fontId="38"/>
  </si>
  <si>
    <t>■2024/08/27　GG
Completion.</t>
  </si>
  <si>
    <t>FF</t>
  </si>
  <si>
    <t>Jump Account Access Control</t>
  </si>
  <si>
    <t>■2024/08/23　BB
Implemented. No design document.</t>
  </si>
  <si>
    <t>AWS Notification Message(HealthEvent)</t>
  </si>
  <si>
    <t>■2024/08/26　BB
There is maintenance at Direct ConYY (Equinix TY2) and the connection is broken.
Subject to dxvif-fhb1koep (GSS Direct ConYY connection)
There is no problem because it is redundant and a standby line.
Answer from GSS*****
In the AWS Direct ConYY (AWS closed connection service) used in the GSS Government Cloud Connection Service
AWS has informed us that maintenance work will be required on the line you are using for your system, so we will inform you as follows. 【Schedule】
Tuesday, August 27, 2024 1:00 a.m. ~ 5:00 a.m.
Planned maintenance by AWS at the connection point of TYO4 (Equinix TY2, Tokyo, Japan) [Communication impact]
without
* During the maintenance period, related AWS Direct ConYY services may not be available.
Since TYO4 (Equinix TY2, Tokyo, Japan) is a standby line, there is basically no communication impact on the GSS government cloud connection you are using. 【Notes】
Depending on the AWS monitoring settings on the Government Cloud, anomalies may be detected.
Please be silent about errors related to GSS Government Cloud Connection (TYO4) during the relevant work hours. That's it. Thank you.
The following is an excerpt from the message*****
&lt;resources&gt;
dxvif-fhb1koep
&lt;service&gt;
DIRECTCONYY T
&lt;eventTypeCode&gt;
AWS_DIRECTCONYY company T_MAINTENANCE_SCHEDULED
&lt;eventTypeCategory&gt;
scheduledChange
&lt;eventScopeCode&gt;
ACCOUNT_SPECIFIC
&lt;latestDescription&gt;
Planned maintenance has been scheduled on an AWS Direct ConYYt endpoint in Equinix TY2, Tokyo, Japan. 
During this maintenance window, 
Your AWS Direct ConYY services associated with this event may become unavailable.
This maintenance is scheduled to avoid disrupting redundant conYY at the same time.
If you encounter any problems with your conYY after the end of this maintenance window, 
please contact AWS Support(1).
(1) xxxxaws.amazon.com/support</t>
  </si>
  <si>
    <t>■2024/08/26　BB
DIRECTCONYY社Tのメンテナンス完了通知のため問題なし。
＊＊＊＊＊以下メッセージ抜粋＊＊＊＊＊
&lt;resources&gt;
dxvif-fgzr8pzd
&lt;service&gt;
DIRECTCONYY社T
&lt;eventTypeCode&gt;
AWS_DIRECTCONYY社T_MAINTENANCE_COMPLETE
&lt;eventTypeCategory&gt;
accountNotification
&lt;eventScopeCode&gt;
ACCOUNT_SPECIFIC
&lt;latestDescription&gt;
We would like to inform you that the maintenance for AWS Direct ConYY社t endpoint in Equinix TY2, 
Tokyo, Japan from Fri, 23 Aug 2024 17:00:00 GMT to Fri, 23 Aug 2024 21:00:00 GMT has been completed. 
Please find your AWS Direct ConYY社t services that
would have been affected by this maintenance 
in the \\\"Affected Resources\\\" tab of your AWS Health Dashboard.
If you have any questions regarding the completed work, 
or if you would like to report a fault or adjust your contact information, 
please contact AWS support at xxxxaws.amazon.com/support .</t>
  </si>
  <si>
    <t>DB connection timed out (terminating connection due to idle-in-transaction timeout)</t>
  </si>
  <si>
    <t>■2024/08/27　BB
After connecting to the "postgres" database with the "psm401zmpr01" user
This is a message that the connection was terminated because it was idle for a long time during the transaction (no action was taken).
The main reason for this error is that a termination operation such as COMMIT or ROLLBACK does not occur after the transaction has started.
This is the case if it has been left for a long time.
10.170.37.220 is a connection from a container in the "AZ:ap-northeast-1c business container subnet", so
As a business container, please check whether COMMIT and ROLLBACK are properly coded in the process of connecting to the DB.</t>
    <phoneticPr fontId="38"/>
  </si>
  <si>
    <t>■2024/08/27　BB
After connecting to the "postgres" database with the "psm401zmpr01" user
This is a message that the connection was terminated because it was idle for a long time during the transaction (no action was taken).
The main reason for this error is that a termination operation such as COMMIT or ROLLBACK does not occur after the transaction has started.
This is the case if it has been left for a long time.
10.170.34.179 is a connection from a container in the "AZ:ap-northeast-1a business container subnet".
As a business container, please check whether COMMIT and ROLLBACK are properly coded in the process of connecting to the DB.</t>
    <phoneticPr fontId="38"/>
  </si>
  <si>
    <t>11741
11775</t>
  </si>
  <si>
    <t>IFS WebAp server fails to send message error</t>
  </si>
  <si>
    <t>11161
11742
11774</t>
  </si>
  <si>
    <t>11745
11482
11651</t>
  </si>
  <si>
    <t>Error messages related to digital certificate verification
Verification Site WAF Exclusion Settings</t>
    <phoneticPr fontId="38"/>
  </si>
  <si>
    <t>-</t>
  </si>
  <si>
    <t>Schedule for the Distribution of Infrastructure Communication Test and Secret Communication Test and Secret Communication Certificate for the Transition of the Third NWS Renewal</t>
    <phoneticPr fontId="38"/>
  </si>
  <si>
    <t>NN is responding</t>
  </si>
  <si>
    <t>AWS Health Maintenance Notifications</t>
  </si>
  <si>
    <t>■2024/08/27　BB
A notification from the AWS Health Dashboard will result in a rolling update of the listed container, stopping the task and replacing it with a newer version.
At that time, a life-alive monitoring alert (Cw002ECS-LOG-ALIVE-prd-ctXXXX-xxxxxx-xxxxx) will be issued.
→ closed because there is no impact on business.
Start time: September 3, 2024 03:00 (GMT)
End time: September 10, 2024 03:00 GMT</t>
    <rPh sb="157" eb="159">
      <t>⁠</t>
    </rPh>
    <rPh sb="159" eb="161">
      <t>⁠</t>
    </rPh>
    <phoneticPr fontId="38"/>
  </si>
  <si>
    <t>[Company XX: Work omission] Operation procedure (resource acquisition)</t>
  </si>
  <si>
    <t>■2024/08/27　BB
Create a procedure for resource acquisition!</t>
  </si>
  <si>
    <t xml:space="preserve">2024/08/27
</t>
  </si>
  <si>
    <t xml:space="preserve">NWS Linked Correspondence Error
2024-08-26 20:13:39 </t>
    <phoneticPr fontId="38"/>
  </si>
  <si>
    <t>YZ Sha</t>
    <rPh sb="2" eb="3">
      <t>⁠</t>
    </rPh>
    <phoneticPr fontId="38"/>
  </si>
  <si>
    <t>Internal: An error occurs in CICDpipeline during the production release of the intermediate server.</t>
  </si>
  <si>
    <t>improvement</t>
  </si>
  <si>
    <t>XX Company</t>
    <phoneticPr fontId="38"/>
  </si>
  <si>
    <t>【ZNTM-24】 【Work Request】 Request for Penetration Test (Verification Site Drilling)</t>
  </si>
  <si>
    <t>JJ⇒BB</t>
    <phoneticPr fontId="38"/>
  </si>
  <si>
    <t>11018
12886</t>
  </si>
  <si>
    <t>[XX Company Bug] 【ZNTM-20】 Alert detection by IFS operation monitoring (detected on the NWS side)</t>
  </si>
  <si>
    <t>The timeout setting seems to be wrong.
＊＊＊＊＊＊＊＊＊＊＊＊＊＊＊＊
[Events that occurred]
An OutOfMemory error occurred in the DSJ container of the intermediate server.
The container was stopped and could not receive telegrams during that time.
[Cause of occurrence]
This is due to the fact that the container was stopped due to bug 10309 due to the response to Incident 10822 (IFS resident batch start) performed on 7/19 (Friday).
Incident 10822:xxxxpmwbv-portalv002.almcloud.nttdata.com/ads/7070wxRaby/gcms/_workitems/edit/10822
Bug 10309:xxxxpmwbv-portalv002.almcloud.nttdata.com/ads/7070wxRaby/gcms/_workitems/edit/10309/
[Business impact]
No impact on business (it has been confirmed that code acquisition and information inquiries have not been made)</t>
  </si>
  <si>
    <t>[XX Company Bug] Deep Security Unwanted Alert Scrutiny</t>
  </si>
  <si>
    <t>2024/</t>
    <phoneticPr fontId="38"/>
  </si>
  <si>
    <t>GCAS support</t>
  </si>
  <si>
    <t>I want to identify tasks.
\\ecom-fs\general folder019\FY2024\~</t>
    <phoneticPr fontId="38"/>
  </si>
  <si>
    <t>Addition of 2nd batch of work</t>
  </si>
  <si>
    <t>【XX社バグ】sns unsubscribe対応</t>
  </si>
  <si>
    <t>Set so that "SNS unsubscribe" is not performed even if the link is pressed.</t>
    <phoneticPr fontId="38"/>
  </si>
  <si>
    <t>JJ⇒BB</t>
  </si>
  <si>
    <t>【XX社バグ】sns unsubscribe確認対応</t>
  </si>
  <si>
    <t>■2024/9/17　BB
Create a new subscription so that it is not unsubscribed when you click the link.
Because you pressed it? I asked you to check if it was canceled.</t>
    <rPh sb="14" eb="16">
      <t>⁠</t>
    </rPh>
    <rPh sb="26" eb="28">
      <t>⁠</t>
    </rPh>
    <rPh sb="34" eb="36">
      <t>⁠</t>
    </rPh>
    <phoneticPr fontId="38"/>
  </si>
  <si>
    <t>BB/GG/EE</t>
    <phoneticPr fontId="38"/>
  </si>
  <si>
    <t>Audit Readiness</t>
  </si>
  <si>
    <t>Fill out the security hearing sheet.
\\ecom-fs\general folder019\FY2024\~
∟xxxxx.xlsm</t>
    <phoneticPr fontId="38"/>
  </si>
  <si>
    <t>Ms. D1</t>
    <phoneticPr fontId="38"/>
  </si>
  <si>
    <t>Canceling the AWS Resource Stop Script for Cloned Environments ➁</t>
    <phoneticPr fontId="38"/>
  </si>
  <si>
    <t xml:space="preserve">9/9 
9/9 (Mon) ~ 9/13 (Fri) There is a request to extend the cancellation period of the stop script.
Changed activation timing ⇒ "9/9" to "9/17"
9/5 Disable AWS resource stop script in replication environment ➁
Tomorrow, 9/5 (Thursday) ~ 9/8 (Sunday), can you cancel the AWS resource stop script of the replication environment ➁?
There is no problem if the replication environment ➁ can be used after 19:00 tomorrow 9/5 (Thursday), so please respond by 16:00 tomorrow 9/5 (Thursday).
We would appreciate it if you could contact us when the response is completed.
Activation should be carried out on 9/9!
</t>
    <rPh sb="265" eb="268">
      <t>Yukou</t>
    </rPh>
    <rPh sb="273" eb="275">
      <t>Kajissikoto</t>
    </rPh>
    <rPh sb="277" eb="278">
      <t>⁠</t>
    </rPh>
    <phoneticPr fontId="38"/>
  </si>
  <si>
    <t>GG／EE</t>
    <phoneticPr fontId="38"/>
  </si>
  <si>
    <t>GG/EE</t>
  </si>
  <si>
    <t>KK</t>
    <phoneticPr fontId="38"/>
  </si>
  <si>
    <t>Confirmation of answers to the Personal Information Protection Voluntary Inspection Check Sheet</t>
    <phoneticPr fontId="38"/>
  </si>
  <si>
    <t>9/5 Operational terminals, test operating terminals
and SkySea's patch status and reported to KK.
- Checking and applying the patch application status of SKYSEA
- Checking and applying Windows definition files
Implementation of work.</t>
    <phoneticPr fontId="38"/>
  </si>
  <si>
    <t>E1</t>
    <phoneticPr fontId="38"/>
  </si>
  <si>
    <t>Inquiries from NWS 3rd term</t>
    <rPh sb="4" eb="5">
      <t/>
    </rPh>
    <rPh sb="8" eb="9">
      <t>Quitoa</t>
    </rPh>
    <rPh sb="10" eb="11">
      <t>⁠</t>
    </rPh>
    <phoneticPr fontId="38"/>
  </si>
  <si>
    <t>■2024/9/17　BB
It is assumed that it is not a conscious process.
Does it take GSS wrapping into account?</t>
    <rPh sb="14" eb="16">
      <t>Ishiki</t>
    </rPh>
    <rPh sb="18" eb="20">
      <t>Shorisou</t>
    </rPh>
    <rPh sb="29" eb="31">
      <t/>
    </rPh>
    <rPh sb="38" eb="39">
      <t>Teioe</t>
    </rPh>
    <rPh sb="40" eb="41">
      <t/>
    </rPh>
    <rPh sb="42" eb="44">
      <t>Shori</t>
    </rPh>
    <rPh sb="45" eb="47">
      <t>Koryo</t>
    </rPh>
    <phoneticPr fontId="38"/>
  </si>
  <si>
    <t>Ms. LL</t>
    <phoneticPr fontId="38"/>
  </si>
  <si>
    <t>Security Diagnosis Response</t>
    <rPh sb="6" eb="8">
      <t/>
    </rPh>
    <rPh sb="8" eb="10">
      <t>Shindantaiou</t>
    </rPh>
    <phoneticPr fontId="38"/>
  </si>
  <si>
    <t>■2024/9/17　BB
Since there are no logs, procedures, or evidence that was implemented in the first period, it is necessary to set up from scratch.</t>
    <rPh sb="15" eb="16">
      <t>⁠</t>
    </rPh>
    <rPh sb="17" eb="19">
      <t>Kijisitte</t>
    </rPh>
    <rPh sb="25" eb="27">
      <t/>
    </rPh>
    <rPh sb="43" eb="45">
      <t>Junsettei</t>
    </rPh>
    <rPh sb="46" eb="48">
      <t>Hitsuyo</t>
    </rPh>
    <phoneticPr fontId="38"/>
  </si>
  <si>
    <t>Inquiry Received</t>
    <rPh sb="3" eb="5">
      <t>Juryo</t>
    </rPh>
    <phoneticPr fontId="38"/>
  </si>
  <si>
    <t>F1</t>
    <phoneticPr fontId="38"/>
  </si>
  <si>
    <t>Inquiries from Digi Agency</t>
    <rPh sb="2" eb="3">
      <t>⁠</t>
    </rPh>
    <rPh sb="8" eb="9">
      <t>⁠</t>
    </rPh>
    <rPh sb="10" eb="11">
      <t>⁠</t>
    </rPh>
    <phoneticPr fontId="38"/>
  </si>
  <si>
    <t>From Digi Agency
In the case of a GSS network or LGWAN connection method, what is the IP address associated with the FQDN?
Currently, when resolving the name with the DNS on the LGWAN side, the FQDN of both the production environment and the connection check environment returns 210.143.9.47. However, the document you provided states that it is 118.107.155.50 (GSS network GIP).
Since the My Number network refers to a dedicated DNS that is different from the GSS network and LGWAN, it is necessary to set it individually. Please let me know.</t>
    <phoneticPr fontId="38"/>
  </si>
  <si>
    <t>JJ</t>
    <phoneticPr fontId="38"/>
  </si>
  <si>
    <t>SocketTimeout (My Napo Declaration)</t>
  </si>
  <si>
    <t>LB Log Survey Request</t>
  </si>
  <si>
    <t>Check "Lb104a1003" from "10.170.20.94" to log output</t>
    <phoneticPr fontId="38"/>
  </si>
  <si>
    <t xml:space="preserve">2024/09/13
</t>
  </si>
  <si>
    <t>Monitoring definition is incorrect for non-production</t>
  </si>
  <si>
    <t>■2024/9/17　BB
EventBrigeRule(Cw003Batchjobtimeout) is incorrect for non-production
→ the name is different or the settings are different.</t>
    <phoneticPr fontId="38"/>
  </si>
  <si>
    <t>About the 2nd Term Reliability Test</t>
  </si>
  <si>
    <t>■2024/10/08　BB
The second base ST is closed due to no support.
■2024/09/17　BB
I have been contacted by "??" asking if the reliability test is scheduled on the platform, but I recognize that it is unnecessary because there are only two business batches to be added on the platform in the first place.
No answers.</t>
    <phoneticPr fontId="38"/>
  </si>
  <si>
    <t>business</t>
  </si>
  <si>
    <t>Changing the time of an existing job
* 2nd release request</t>
  </si>
  <si>
    <t>■2024/10/08　BB
Company XX has responded.
■2024/9/20　BB
It seems that this is a request from Business T, but I don't recognize it.</t>
    <phoneticPr fontId="38"/>
  </si>
  <si>
    <t>Add monitoring settings
* 2nd release request</t>
  </si>
  <si>
    <t>EE／GG</t>
  </si>
  <si>
    <t>Business management?</t>
  </si>
  <si>
    <t>Request for Preparation of Release Procedure
*2nd term</t>
  </si>
  <si>
    <t>application</t>
  </si>
  <si>
    <t>12979
12980</t>
  </si>
  <si>
    <t>2024/9/20
PMWB Updated</t>
    <rPh sb="14" eb="16">
      <t>Koshin</t>
    </rPh>
    <rPh sb="16" eb="17">
      <t>Sumi</t>
    </rPh>
    <phoneticPr fontId="38"/>
  </si>
  <si>
    <t>C1WS Alert</t>
  </si>
  <si>
    <t>■2024/10/08　BB
There is no problem because a recovery alert has been issued.</t>
  </si>
  <si>
    <t>AA
Ms. MM
Ms. NN</t>
    <phoneticPr fontId="38"/>
  </si>
  <si>
    <t>Gabakura Resources + Cost Summary
Especially Aurora and ECS</t>
  </si>
  <si>
    <t>Creating a Relay VPC</t>
    <rPh sb="0" eb="2">
      <t>⁠</t>
    </rPh>
    <rPh sb="6" eb="8">
      <t>⁠</t>
    </rPh>
    <phoneticPr fontId="38"/>
  </si>
  <si>
    <t xml:space="preserve">The stock of "Relay VPC" used when setting up the NW from XX organizations has been depleted, so it is necessary to create it (as of September 19, 2024, there are 4 left)
The construction procedure was presented by XX, but it is a procedure to create with CDK
◆ Procedure manual storage folder
\\luna-fs\025\XX Management (FY2022~)\01_Development PJ\35_Infrastructure Environment Design and Construction\00_Management\90_Takeover Management\Other Important Documents\Add Relay VPC
◆ File
Additional relay VPC_r2.xlsx
</t>
    <rPh sb="2" eb="4">
      <t>Dantai</t>
    </rPh>
    <rPh sb="9" eb="11">
      <t>SetteijiShiyouchukeikokatsusakuseihitsuyojitennokokouchikutejun</t>
    </rPh>
    <rPh sb="11" eb="12">
      <t>⁠</t>
    </rPh>
    <rPh sb="13" eb="15">
      <t>⁠</t>
    </rPh>
    <rPh sb="18" eb="20">
      <t>⁠</t>
    </rPh>
    <rPh sb="30" eb="32">
      <t>⁠</t>
    </rPh>
    <rPh sb="39" eb="41">
      <t>⁠</t>
    </rPh>
    <rPh sb="45" eb="47">
      <t>⁠</t>
    </rPh>
    <rPh sb="60" eb="62">
      <t>⁠</t>
    </rPh>
    <rPh sb="64" eb="65">
      <t>⁠</t>
    </rPh>
    <rPh sb="75" eb="77">
      <t>⁠</t>
    </rPh>
    <rPh sb="77" eb="79">
      <t>⁠</t>
    </rPh>
    <rPh sb="86" eb="88">
      <t>Teiji</t>
    </rPh>
    <rPh sb="100" eb="102">
      <t>Sakusei Tejun</t>
    </rPh>
    <rPh sb="104" eb="106">
      <t>Tejun</t>
    </rPh>
    <rPh sb="114" eb="117">
      <t>Shokaku</t>
    </rPh>
    <rPh sb="118" eb="120">
      <t>Nou</t>
    </rPh>
    <phoneticPr fontId="38"/>
  </si>
  <si>
    <t>■2024/10/08　BB
DirectCoYY Connection/IpSecVPN Connect Organizations should check as soon as possible.</t>
    <phoneticPr fontId="38"/>
  </si>
  <si>
    <t>Measures of XX Company</t>
  </si>
  <si>
    <t>■2024/10/08　BB
Renovation and confirmation have already been set up as SNS subscriptions.
The production has been revered, but it has been rejected by the Digi Agency and is being confirmed. (at XX company)
----------------
SNS Subscription Additional Settings
⇒ for the time being, renovation / confirmation is handled by procedure.
* What is the design document? If it's permanent, you have to build it with CDK.</t>
    <phoneticPr fontId="38"/>
  </si>
  <si>
    <t>DD</t>
  </si>
  <si>
    <t>Sorting out document and environment differences</t>
  </si>
  <si>
    <t>Since there are some differences between the actual environment and the environment definition document, it is necessary to prepare the documentation from the following perspectives.
- Modify the environmental differences according to the actual environment.
・ If there is a description in the environment and not in the design document, check whether it is stored in a procedure manual.</t>
    <phoneticPr fontId="38"/>
  </si>
  <si>
    <t>Stopping and starting jobs in EventBridge in the operation procedure</t>
  </si>
  <si>
    <t>2024/10/01 DD
Some additional work was required in ZZ's operation procedure, and it was necessary to stop and start the job in EventBridge.
At present, I have heard that the work seems to be the authority of only the foundation members, and the proposal is
1. Have only that part implemented on the foundation
2. Who is in charge of the current operation? Grant EventBridge operation permissions to a role in
３． Assign the role of infrastructure officer to the person in charge of infrastructure at ZZ Company
I feel like it's going to be about that, but I think 1 is tough because it's mainly work that occurs during xxxx maintenance and will be available on Saturdays and Sundays.
I would like to consult with you about the relationship between the current EventBridge permissions and each role, and what to do as a response, such as 2, 3 (or other methods).</t>
  </si>
  <si>
    <t>I want to change the execution time of the job at the beginning of the year.</t>
  </si>
  <si>
    <t>2024/10/01 DD
Details will be heard in the future</t>
    <phoneticPr fontId="38"/>
  </si>
  <si>
    <t>There are VPCs that do not have a VPC flow log output.</t>
  </si>
  <si>
    <t>The error is due to the fact that the output directory of the VPC flow log of vp201a1 (for the relay VPC Myna Portal) does not exist.</t>
    <phoneticPr fontId="38"/>
  </si>
  <si>
    <t>ガバクラ依頼-AWSComputeOptimizer有効化</t>
  </si>
  <si>
    <t>■2024/10/04　BB
Production, renovation, and customer service completed
The following request ----- requested by Gabakura------
September 20, 2024 
In charge of Government Cloud 
Requisition of work for resource optimization 
1. Purpose of implementation 
In the use of government clouds, modernization is a condition of use, and we are seeking to continuously optimize the resources used through performance management. The purpose of this meeting is to focus on resource optimization, confirm the implementation status, and if appropriate management is not possible, promptly implement resource optimization, and reflect the results in the budget for FY7 Reiwa. 
2. Outline of Implementation 
Implement cost reduction measures for services on the designated CSP 
The cost reduction method is to optimize computing resources (CPU, memory, etc.) 
In order to streamline resource optimization decisions, it is recommended to use "Compute Optimizer" 
3. Eligibility 
Among government information systems that use the government cloud, the system with a relatively high cloud usage cost (Appendix) 
The target resources for optimization are the following three services in the production environment.  
ECS Services (Fargate) 
EC2 Instances 
RDS 
RDS（Aurora） 
4. Deadline for implementation 
Friday, September 27, 2024  
Submissions 
If the resource is optimized: Recommendations by resource results 
When resource optimization is required: (1) Theoretical annual savings (in dollars) for resizable resources. (2) Work implementation plan (in October), (3) Optimized screen capture or output result by CLI 
* If it takes time to consider and implement, please consult separately with the reason. 
5. In-depth approach 
■ For target resources other than Aurora 
* For detailed instructions on Compute Optimizer, please refer to the official AWS User Guide (xxxxdocs.aws.amazon.com/ja_jp/compute-optimizer/latest/ug/what-is-compute-optimizer.html) 
Opt-in to Compute Optimizer for all AWS accounts running production environments (not required if you've already opted in) 
It takes up to 12 hours to make a recommendation. 
Review recommendations by resource 
From the recommendation page for the target resource type, verify that the target resource is displayed 
Filter by "Result = Over-provisioning"  
If the target resource does not exist as a result of the filter, no further work is required if all target resources are displayed by filtering with "result = optimized". Export the results. 
Downsizing Considerations 
Learn more about recommendations from each resource 
See recommended options, savings, CPU usage, and more 
Select the instance type and size to be changed, the CPU size of the task, etc. 
Planning Your Resizing Efforts 
PJMO and vendor discuss and formulate a work plan and present it to the Digital Agency.  
If it is difficult to carry out the change work in the near future, please provide an approximate work schedule that can be carried out 
If it is not possible to change the change at any time, please tell us the reason 
Confirmation and presentation of cost savings due to resizing 
Aggregate the theoretical annual savings in dollars for resizable resources 
Implementation of work 
After completing the work, Compute Optimizer confirms that the result of the target resource has been changed to "optimized". 
Optimized screen capture or CLI output results presented to the Digital Agency 
■ For Aurora 
Checking the usage status of Aurora  
Check CPU usage, database load, etc. from Cloud Watch metrics, Performance Insight, etc., and comprehensively check the usage status 
Analyzing Resizing  
Consider whether it is possible to change the DB instance type and size from the data confirmed in step 1.  
As a rule of thumb, if CPU usage is less than 30% on average, there is a high possibility of over-provisioning. 
Choosing the Best DB Instance Type 
Planning Your Resizing Efforts  
PJMO and vendor discuss and formulate a work plan and present it to the Digital Agency.  
If it is difficult to carry out the change work in the near future, please provide an approximate work schedule that can be carried out 
If it is not possible to change the change at any time, please tell us the reason 
Confirmation and presentation of cost savings due to resizing  
Aggregate the theoretical annual savings in dollars for resizable resources 
Implementation of work  
Capture of Aurora instance type before and after change or presentation of CLI output results to Digital Agency 
5. Future Plans 
Please refer to the GCAS Guide ** "Forecast and Actual Management and Optimization of Cloud Usage Charges (AWS)" ** to continuously implement cost optimization. 
This request is limited to resource optimization (appropriate sizing), but we would like to ask you to enable the "Cost Optimization Hub" in each AWS account and actively implement the other recommended actions presented. 
In addition, in the budget request for the next fiscal year, the implementation status of the cost optimization (results of recommendations, etc.) will be attached at the time of application. 
(Appendix) Target Systems 
e-Gov 
Information Provision Record Disclosure System 
Service search and electronic application function system (one-stop service for incorporation) 
△△ etc. Information linkage and utilization system 
Common Information Retrieval System 
Establishment of a system for the realization of the Smartphone Implementation of the My Number Card function 
Real Estate Registry-Based Registry 
GovBot 
Common Government Website 
Digital Certificates &amp; Signatures</t>
  </si>
  <si>
    <t>Mr. PP
QQ</t>
  </si>
  <si>
    <t>AD User Password Reset Request</t>
  </si>
  <si>
    <t>Correspondence completed</t>
    <phoneticPr fontId="38"/>
  </si>
  <si>
    <t>WorkSpace起動依頼</t>
  </si>
  <si>
    <t>13336 [ZNTM-96] Request for IP drilling of verification site</t>
  </si>
  <si>
    <t>-</t>
    <phoneticPr fontId="43"/>
  </si>
  <si>
    <t>National Qualification Management SYS</t>
    <rPh sb="0" eb="2">
      <t>Kokka</t>
    </rPh>
    <rPh sb="2" eb="4">
      <t/>
    </rPh>
    <rPh sb="4" eb="6">
      <t>Kukanri</t>
    </rPh>
    <phoneticPr fontId="54"/>
  </si>
  <si>
    <t>Otherta</t>
    <rPh sb="2" eb="3">
      <t>⁠</t>
    </rPh>
    <phoneticPr fontId="54"/>
  </si>
  <si>
    <t>Commencement of operation: Priority monitoring correspondence</t>
    <rPh sb="0" eb="4">
      <t>⁠</t>
    </rPh>
    <rPh sb="5" eb="9">
      <t>⁠</t>
    </rPh>
    <rPh sb="9" eb="11">
      <t>⁠</t>
    </rPh>
    <phoneticPr fontId="54"/>
  </si>
  <si>
    <t>Handling of the advanced shrine hall: Second stage work</t>
    <rPh sb="0" eb="2">
      <t>Sentan</t>
    </rPh>
    <rPh sb="2" eb="4">
      <t>Shaden</t>
    </rPh>
    <rPh sb="4" eb="6">
      <t>Maki Tritai</t>
    </rPh>
    <rPh sb="6" eb="8">
      <t>Ouuniki</t>
    </rPh>
    <rPh sb="9" eb="11">
      <t/>
    </rPh>
    <rPh sb="11" eb="13">
      <t>Sagyo</t>
    </rPh>
    <phoneticPr fontId="54"/>
  </si>
  <si>
    <t>Handling of the Advanced Shrine Temple: Remaining Issues</t>
    <rPh sb="0" eb="2">
      <t>Sentan</t>
    </rPh>
    <rPh sb="2" eb="4">
      <t>Shaden</t>
    </rPh>
    <rPh sb="4" eb="6">
      <t>Maki Tritai</t>
    </rPh>
    <rPh sb="6" eb="7">
      <t/>
    </rPh>
    <rPh sb="7" eb="9">
      <t>Tai Ouzanka</t>
    </rPh>
    <rPh sb="10" eb="11">
      <t/>
    </rPh>
    <rPh sb="11" eb="13">
      <t>Dai</t>
    </rPh>
    <phoneticPr fontId="54"/>
  </si>
  <si>
    <t>Advanced Shrine Winding Correspondence: Batch Execution Method Improvement Response</t>
    <rPh sb="14" eb="16">
      <t>Jikkou</t>
    </rPh>
    <rPh sb="16" eb="18">
      <t>Hoshiki</t>
    </rPh>
    <rPh sb="18" eb="20">
      <t>Kaizen</t>
    </rPh>
    <rPh sb="20" eb="22">
      <t>Taioh</t>
    </rPh>
    <phoneticPr fontId="54"/>
  </si>
  <si>
    <t>Infrastructure Maintenance and Maintenance Support</t>
    <rPh sb="0" eb="2">
      <t>Kiban</t>
    </rPh>
    <rPh sb="2" eb="4">
      <t>Iji</t>
    </rPh>
    <rPh sb="4" eb="6">
      <t>Hoshtaiou</t>
    </rPh>
    <rPh sb="6" eb="8">
      <t>⁠</t>
    </rPh>
    <phoneticPr fontId="54"/>
  </si>
  <si>
    <t>Overall configuration diagram (bird's-eye view) correspondence Zentai</t>
    <rPh sb="0" eb="5">
      <t>Koseizu</t>
    </rPh>
    <rPh sb="6" eb="9">
      <t>Fukanzu</t>
    </rPh>
    <rPh sb="10" eb="12">
      <t>Taioh</t>
    </rPh>
    <phoneticPr fontId="54"/>
  </si>
  <si>
    <t>CICD Improvement Response</t>
    <rPh sb="4" eb="8">
      <t>Kaizen Taioh</t>
    </rPh>
    <phoneticPr fontId="54"/>
  </si>
  <si>
    <t>Support for replication environment construction</t>
    <phoneticPr fontId="54"/>
  </si>
  <si>
    <t>SWA-ITA Measures</t>
    <rPh sb="7" eb="9">
      <t>Shisaku</t>
    </rPh>
    <phoneticPr fontId="54"/>
  </si>
  <si>
    <t>Public Service Mesh PoC Construction Support</t>
    <rPh sb="0" eb="2">
      <t>⁠</t>
    </rPh>
    <rPh sb="13" eb="15">
      <t>⁠</t>
    </rPh>
    <rPh sb="15" eb="17">
      <t>⁠</t>
    </rPh>
    <phoneticPr fontId="54"/>
  </si>
  <si>
    <t>SWA-ITA Measures</t>
    <phoneticPr fontId="54"/>
  </si>
  <si>
    <t>XXXXX</t>
    <phoneticPr fontId="54"/>
  </si>
  <si>
    <t>XXXXXXX</t>
    <phoneticPr fontId="54"/>
  </si>
  <si>
    <t>classification</t>
  </si>
  <si>
    <t>Category</t>
  </si>
  <si>
    <t>Target</t>
  </si>
  <si>
    <t>Display Range</t>
  </si>
  <si>
    <t>Classification</t>
  </si>
  <si>
    <t>The Big Challenge</t>
  </si>
  <si>
    <t>Issues that affect the main line table (drafted in the project issue table)</t>
    <phoneticPr fontId="43"/>
  </si>
  <si>
    <t>Requirement Definition</t>
  </si>
  <si>
    <t>Subject</t>
  </si>
  <si>
    <t>Once the cause is known, break the problem into tasks that can be solved by one person. Assign an owner and deadline, adjust the response start date, and record it in the WBS.</t>
  </si>
  <si>
    <t>Medium Issues</t>
  </si>
  <si>
    <t>Issues that affect the midline table, business requirements across teams, and quality issues</t>
    <phoneticPr fontId="43"/>
  </si>
  <si>
    <t>Supported By</t>
  </si>
  <si>
    <t>Inquiry Received</t>
  </si>
  <si>
    <t>Inquiries from other teams. Break down into tasks for one person, assign owner and deadline, then move to task.</t>
  </si>
  <si>
    <t>Small Assignments</t>
  </si>
  <si>
    <t>Issues that affect the WBS or that require coordination within the team</t>
    <phoneticPr fontId="43"/>
  </si>
  <si>
    <t>Detailed design</t>
  </si>
  <si>
    <t>Incident Response</t>
  </si>
  <si>
    <t>Commercial incident response. Break down the problem, assign owner and deadline, adjust start date, and record in WBS.</t>
  </si>
  <si>
    <t>Work Request Received</t>
  </si>
  <si>
    <t>Break down the problem, assign owner and deadline, adjust start date, and record in WBS.</t>
  </si>
  <si>
    <t>test</t>
  </si>
  <si>
    <t>Meeting Request Received</t>
  </si>
  <si>
    <t>Review Request Received</t>
  </si>
  <si>
    <t>Task (Work Request Received)</t>
  </si>
  <si>
    <t>Task</t>
  </si>
  <si>
    <t>Use this worksheet to create a schedule for your project.
In cell B1, type the title of this project.
Information about how to use this worksheet, such as screen reader descriptions and workbook authors, is in the More Information worksheet.
If you keep moving column A down, you'll see more information.</t>
  </si>
  <si>
    <t>[National Qualification Management System]</t>
    <phoneticPr fontId="38"/>
  </si>
  <si>
    <t>Chiba</t>
    <rPh sb="0" eb="2">
      <t>Chiba</t>
    </rPh>
    <phoneticPr fontId="38"/>
  </si>
  <si>
    <t>https://www.vertex42.com/ExcelTemplates/simple-gantt-chart.html</t>
    <phoneticPr fontId="38"/>
  </si>
  <si>
    <t>Enomoto Enomoto</t>
    <rPh sb="0" eb="2">
      <t>⁠</t>
    </rPh>
    <phoneticPr fontId="38"/>
  </si>
  <si>
    <t>Project Initiation:</t>
  </si>
  <si>
    <t>Horizumi</t>
    <rPh sb="0" eb="2">
      <t>Horizumi</t>
    </rPh>
    <phoneticPr fontId="38"/>
  </si>
  <si>
    <t>Week Display:</t>
  </si>
  <si>
    <t>Cells I5 through BL5 contain the number of the day of the week that appears in the cell block above each date cell, and is automatically calculated.
Do not change these cells.
Today's date is enclosed in red (hexadecimal #AD3815) throughout the entire date column from today's date in row 5 to the end of the project schedule.</t>
  </si>
  <si>
    <t>This line contains the schedule heading for the project that follows it.
To read the content aloud, go from B6 to BL 6. The first character of each day of the week on the date above the heading starts in cell I6 and continues through cell BL6.
Timeline charts for all projects are auto-generated based on the start and end dates entered, using conditional formatting.
Do not change the contents of the cells in column I and subsequent columns, starting with cell I7.</t>
  </si>
  <si>
    <t>Details:</t>
    <rPh sb="0" eb="2">
      <t>Shosai</t>
    </rPh>
    <phoneticPr fontId="38"/>
  </si>
  <si>
    <t>Person in charge:</t>
    <rPh sb="0" eb="2">
      <t>Tantou</t>
    </rPh>
    <phoneticPr fontId="38"/>
  </si>
  <si>
    <t>inside
Reviewer</t>
    <rPh sb="0" eb="2">
      <t>Naïve</t>
    </rPh>
    <phoneticPr fontId="38"/>
  </si>
  <si>
    <t>ND
Reviewer</t>
    <phoneticPr fontId="38"/>
  </si>
  <si>
    <t>remarks</t>
  </si>
  <si>
    <t>Progress</t>
  </si>
  <si>
    <t>Appointment</t>
    <rPh sb="0" eb="2">
      <t>Yotei</t>
    </rPh>
    <phoneticPr fontId="38"/>
  </si>
  <si>
    <t>Achievements</t>
    <rPh sb="0" eb="2">
      <t>Jisseki</t>
    </rPh>
    <phoneticPr fontId="38"/>
  </si>
  <si>
    <t>Unit</t>
    <rPh sb="0" eb="2">
      <t>Tang Yi</t>
    </rPh>
    <phoneticPr fontId="38"/>
  </si>
  <si>
    <t>inside
RV Completion Date</t>
    <rPh sb="0" eb="2">
      <t>Naivan</t>
    </rPh>
    <rPh sb="5" eb="8">
      <t>Ryobi</t>
    </rPh>
    <phoneticPr fontId="38"/>
  </si>
  <si>
    <t>ND
RV Completion Date</t>
    <rPh sb="5" eb="8">
      <t>Kanryobi</t>
    </rPh>
    <phoneticPr fontId="38"/>
  </si>
  <si>
    <t>schedule</t>
    <phoneticPr fontId="38"/>
  </si>
  <si>
    <t>achievements</t>
    <phoneticPr fontId="38"/>
  </si>
  <si>
    <t>days</t>
  </si>
  <si>
    <t xml:space="preserve">Do not delete this line. This row is hidden to hold the formula that is used to highlight the current date in the project's schedule. </t>
  </si>
  <si>
    <t>Scale</t>
    <rPh sb="0" eb="2">
      <t>Kibo</t>
    </rPh>
    <phoneticPr fontId="38"/>
  </si>
  <si>
    <t>start date</t>
    <phoneticPr fontId="38"/>
  </si>
  <si>
    <t>End Date</t>
    <phoneticPr fontId="38"/>
  </si>
  <si>
    <t>▲</t>
    <phoneticPr fontId="38"/>
  </si>
  <si>
    <t>B</t>
    <phoneticPr fontId="38"/>
  </si>
  <si>
    <t>Digital Certificate Compatible</t>
    <rPh sb="4" eb="5">
      <t/>
    </rPh>
    <rPh sb="5" eb="7">
      <t>Shoutaioh</t>
    </rPh>
    <phoneticPr fontId="38"/>
  </si>
  <si>
    <t/>
  </si>
  <si>
    <t>Requirement Definition</t>
    <rPh sb="0" eb="2">
      <t>Yoken</t>
    </rPh>
    <rPh sb="2" eb="4">
      <t>Teigi</t>
    </rPh>
    <phoneticPr fontId="38"/>
  </si>
  <si>
    <t>Requirement Definition Document</t>
    <rPh sb="0" eb="2">
      <t>Yoken</t>
    </rPh>
    <rPh sb="2" eb="5">
      <t>Teigisho</t>
    </rPh>
    <phoneticPr fontId="38"/>
  </si>
  <si>
    <t>Basic Design</t>
    <rPh sb="0" eb="2">
      <t>⁠</t>
    </rPh>
    <rPh sb="2" eb="4">
      <t>⁠</t>
    </rPh>
    <phoneticPr fontId="38"/>
  </si>
  <si>
    <t>Design + Manufacture + Construction</t>
    <rPh sb="0" eb="2">
      <t>⁠</t>
    </rPh>
    <rPh sb="3" eb="5">
      <t>⁠</t>
    </rPh>
    <rPh sb="6" eb="8">
      <t>⁠</t>
    </rPh>
    <phoneticPr fontId="38"/>
  </si>
  <si>
    <t>【IT environment (for KMS/HSM)】CDK definition document writing</t>
    <rPh sb="4" eb="6">
      <t>Kankyo</t>
    </rPh>
    <phoneticPr fontId="38"/>
  </si>
  <si>
    <t>【IT Environment (for KMS/HSM)】Implementation/Deployment</t>
    <rPh sb="4" eb="6">
      <t>⁠</t>
    </rPh>
    <rPh sb="14" eb="15">
      <t>⁠</t>
    </rPh>
    <phoneticPr fontId="38"/>
  </si>
  <si>
    <t>[Duplicate (1) (for KMS/HSM)] CDK definition document writing Fukusei</t>
    <rPh sb="2" eb="4">
      <t>⁠</t>
    </rPh>
    <phoneticPr fontId="38"/>
  </si>
  <si>
    <t>[Replication (1) (for KMS/HSM)] Implementation/Deployment</t>
    <rPh sb="2" eb="4">
      <t>Fukusei</t>
    </rPh>
    <phoneticPr fontId="38"/>
  </si>
  <si>
    <t>【Renovation confirmation environment (for KMS/HSM)】CSR / Key Pair Creation</t>
    <rPh sb="23" eb="24">
      <t>Kagi</t>
    </rPh>
    <rPh sb="26" eb="28">
      <t>Sakusei</t>
    </rPh>
    <phoneticPr fontId="38"/>
  </si>
  <si>
    <t>【Connection check environment (for KMS/HSM)】CSR / Key Pair Creation</t>
    <rPh sb="23" eb="24">
      <t>Key</t>
    </rPh>
    <rPh sb="26" eb="28">
      <t>Sakusei</t>
    </rPh>
    <phoneticPr fontId="38"/>
  </si>
  <si>
    <t>[Production environment (for KMS/HSM)] CSR / Key Pair Creation</t>
    <rPh sb="21" eb="22">
      <t>Key</t>
    </rPh>
    <rPh sb="24" eb="26">
      <t>Sakusei</t>
    </rPh>
    <phoneticPr fontId="38"/>
  </si>
  <si>
    <t>【Renovation Confirmation Environment (for KMS/HSM)】Writing of CDK definition book</t>
    <phoneticPr fontId="38"/>
  </si>
  <si>
    <t>【Renovation confirmation environment (for KMS/HSM)】Implementation/Deployment</t>
    <phoneticPr fontId="38"/>
  </si>
  <si>
    <t>【Connection Confirmation Environment (for KMS/HSM)】Writing of CDK definition book</t>
    <phoneticPr fontId="38"/>
  </si>
  <si>
    <t>[Connection confirmation environment (for KMS/HSM)] Implementation/deployment</t>
    <phoneticPr fontId="38"/>
  </si>
  <si>
    <t>[Production environment (for KMS/HSM)] Writing CDK definition documents</t>
    <phoneticPr fontId="38"/>
  </si>
  <si>
    <t>[Production environment (for KMS/HSM)] Implementation/Deployment</t>
    <phoneticPr fontId="38"/>
  </si>
  <si>
    <t>Test</t>
    <rPh sb="0" eb="2">
      <t>Shiken</t>
    </rPh>
    <phoneticPr fontId="38"/>
  </si>
  <si>
    <t>【IT environment (for KMS/HSM)】Unit test item creation</t>
    <rPh sb="4" eb="6">
      <t>⁠</t>
    </rPh>
    <rPh sb="17" eb="19">
      <t>⁠</t>
    </rPh>
    <rPh sb="19" eb="21">
      <t>⁠</t>
    </rPh>
    <rPh sb="21" eb="23">
      <t>⁠</t>
    </rPh>
    <rPh sb="23" eb="25">
      <t>⁠</t>
    </rPh>
    <phoneticPr fontId="38"/>
  </si>
  <si>
    <t>【IT Environment (for KMS/HSM)】Unit Test (Digestion)</t>
    <rPh sb="4" eb="6">
      <t>Kankyo</t>
    </rPh>
    <rPh sb="17" eb="19">
      <t>Tantaishi</t>
    </rPh>
    <rPh sb="19" eb="21">
      <t>Ken</t>
    </rPh>
    <rPh sb="22" eb="24">
      <t>Shoka</t>
    </rPh>
    <phoneticPr fontId="38"/>
  </si>
  <si>
    <t>【IT Environment (for KMS/HSM)】Binding test item creation</t>
    <rPh sb="4" eb="6">
      <t>⁠</t>
    </rPh>
    <rPh sb="17" eb="19">
      <t>⁠</t>
    </rPh>
    <rPh sb="19" eb="21">
      <t>⁠</t>
    </rPh>
    <rPh sb="21" eb="23">
      <t>⁠</t>
    </rPh>
    <rPh sb="23" eb="25">
      <t>⁠</t>
    </rPh>
    <phoneticPr fontId="38"/>
  </si>
  <si>
    <t>【IT Environment (for KMS/HSM)】Bondage Test (Digestion)</t>
    <rPh sb="4" eb="6">
      <t>⁠</t>
    </rPh>
    <rPh sb="17" eb="19">
      <t>⁠</t>
    </rPh>
    <rPh sb="19" eb="21">
      <t>⁠</t>
    </rPh>
    <rPh sb="22" eb="24">
      <t>⁠</t>
    </rPh>
    <phoneticPr fontId="38"/>
  </si>
  <si>
    <t>【Duplication (1)(for KMS/HSM)】Unit test (digestion)</t>
    <rPh sb="16" eb="18">
      <t>Tantaishi</t>
    </rPh>
    <rPh sb="18" eb="20">
      <t/>
    </rPh>
    <rPh sb="21" eb="23">
      <t>Kenshouka</t>
    </rPh>
    <phoneticPr fontId="38"/>
  </si>
  <si>
    <t>【Duplication (1)(for KMS/HSM)】Binding test (digestion)</t>
    <rPh sb="16" eb="18">
      <t>Ketsugoushi</t>
    </rPh>
    <rPh sb="18" eb="20">
      <t/>
    </rPh>
    <rPh sb="21" eb="23">
      <t>Kenshoka</t>
    </rPh>
    <phoneticPr fontId="38"/>
  </si>
  <si>
    <t>[Modification confirmation environment (for KMS/HSM)] Unit test (digestion)</t>
    <phoneticPr fontId="38"/>
  </si>
  <si>
    <t>【Modification confirmation environment (for KMS/HSM)】Bondage test (digestion)</t>
    <phoneticPr fontId="38"/>
  </si>
  <si>
    <t>[Connection confirmation environment (for KMS/HSM)] Unit test (digestion)</t>
    <phoneticPr fontId="38"/>
  </si>
  <si>
    <t>[Connection confirmation environment (for KMS/HSM)] Integration test (digestion)</t>
    <phoneticPr fontId="38"/>
  </si>
  <si>
    <t>[Production environment (for KMS/HSM)] Unit test (digestion)</t>
    <phoneticPr fontId="38"/>
  </si>
  <si>
    <t>[Production environment (for KMS/HSM)] Integration test (digestion)</t>
    <phoneticPr fontId="38"/>
  </si>
  <si>
    <t>This is an empty line</t>
  </si>
  <si>
    <t>This line represents the end of the project's schedule. Do not enter anything in this line.
Insert a new line above this line to continue creating the schedule for the project.</t>
  </si>
  <si>
    <t>Insert a new line above this line</t>
  </si>
  <si>
    <t>【National Qualification Management System / SWA-ITA (Public Service Mesh)】</t>
    <rPh sb="1" eb="3">
      <t>Kokka</t>
    </rPh>
    <rPh sb="3" eb="5">
      <t>Shikaku Kanri</t>
    </rPh>
    <rPh sb="5" eb="7">
      <t/>
    </rPh>
    <rPh sb="20" eb="22">
      <t>Kokyo</t>
    </rPh>
    <phoneticPr fontId="38"/>
  </si>
  <si>
    <t>Remarks:</t>
    <rPh sb="0" eb="2">
      <t>Bikou</t>
    </rPh>
    <phoneticPr fontId="38"/>
  </si>
  <si>
    <t>SWA-ITA</t>
    <phoneticPr fontId="38"/>
  </si>
  <si>
    <t>setup</t>
    <phoneticPr fontId="38"/>
  </si>
  <si>
    <t>・Remote connection application, etc.</t>
  </si>
  <si>
    <t>・Teasm追加依頼(資格管理/SWA-ITA/公共SM)</t>
  </si>
  <si>
    <t>・PMWB (Qualification Management)</t>
  </si>
  <si>
    <t>- File server access request (qualification management)</t>
  </si>
  <si>
    <t>・AWS IAM user withdrawal request (entitlement management)</t>
  </si>
  <si>
    <t>- GitHubCopilot登録 (資格管理/SWA-ITA)</t>
  </si>
  <si>
    <t>・PCS申請(SWA-ENG)</t>
  </si>
  <si>
    <t>・開発BXO申請(SWA-ITA)</t>
  </si>
  <si>
    <t>・OAインストール(VSCode/sakura/teraterm/Vicio/MSProject/VSCode)</t>
  </si>
  <si>
    <t>・GitHubCopilot:LanguagePac</t>
  </si>
  <si>
    <t>・GitHubCopilot:Git</t>
  </si>
  <si>
    <t>・GitHubCopilot:Maven</t>
  </si>
  <si>
    <t>・GitHubCopilot:python</t>
  </si>
  <si>
    <t>・GitHubCopilot:Java</t>
  </si>
  <si>
    <t>・GitHubCopilot:Node.js</t>
  </si>
  <si>
    <t>・GitHubCopilot:TypeScript</t>
  </si>
  <si>
    <t>・GitHubCopilot:GitHubCopilot</t>
  </si>
  <si>
    <t>・GitHubCopilot: PlantUML * Used to write UML using PlantUML in VSCode</t>
  </si>
  <si>
    <t>・GitHub Copilot: Markdown Preview Enhanced * Used to embed PlantUML UML in Markdown documents</t>
  </si>
  <si>
    <t>・GitHubCopilot: Indent-rainbow * Indent w easy-to-understand display</t>
  </si>
  <si>
    <t>・GitHubCopilot: Prettier * Code format</t>
  </si>
  <si>
    <t>・GitHubCopilot: Bracket Pair Colorization Toggler</t>
  </si>
  <si>
    <t>・GitHubCopilot: Better Comments</t>
  </si>
  <si>
    <t>・GitHubCopilot: advanced-new-file * Create a file / folder from the command palette</t>
  </si>
  <si>
    <t>・GitHubCopilot: HTML CSS Support * Complements IDs and Classes</t>
  </si>
  <si>
    <t>・GitHubCopilot: Foam * VSCode becomes a further memo app</t>
  </si>
  <si>
    <t>・GitHubCopilot: Project Manager * Organize multiple projects</t>
  </si>
  <si>
    <t>・ GitHub Copilot: Todo Tree * Lists TODOs</t>
  </si>
  <si>
    <t>・GitHubCopilot: Git Graph * Display Git in a graph</t>
  </si>
  <si>
    <t>・GitHubCopilot: GitLens * Git extension such as easy git operation with GUI</t>
  </si>
  <si>
    <t>・ GitHubCopilot: Bonus: vscode-pets * You can keep a cat in the editor</t>
  </si>
  <si>
    <t>Setup InstructionsCreated</t>
    <rPh sb="6" eb="8">
      <t>by Taejun</t>
    </rPh>
    <rPh sb="8" eb="10">
      <t>Sakusei</t>
    </rPh>
    <phoneticPr fontId="38"/>
  </si>
  <si>
    <t>Mr. Moro's homework Moro</t>
    <rPh sb="0" eb="2">
      <t/>
    </rPh>
    <rPh sb="4" eb="6">
      <t>Shukudai</t>
    </rPh>
    <phoneticPr fontId="38"/>
  </si>
  <si>
    <t>I want to put the latest version of Redis (in-memory) on Windows.</t>
    <rPh sb="21" eb="24">
      <t>Saisimban</t>
    </rPh>
    <phoneticPr fontId="38"/>
  </si>
  <si>
    <t>If it is an older version, you can manually install the Windows version.
⇒ want to put the latest version in WSL.</t>
    <rPh sb="0" eb="1">
      <t>Furshudou</t>
    </rPh>
    <rPh sb="11" eb="13">
      <t/>
    </rPh>
    <rPh sb="21" eb="22">
      <t>Ban</t>
    </rPh>
    <rPh sb="29" eb="31">
      <t>Kanousai</t>
    </rPh>
    <rPh sb="37" eb="40">
      <t>Simban</t>
    </rPh>
    <phoneticPr fontId="38"/>
  </si>
  <si>
    <t>completion</t>
  </si>
  <si>
    <t>I want to put WSL in BXO.</t>
    <phoneticPr fontId="38"/>
  </si>
  <si>
    <t>When installing WSL, I get stuck in a proxy.
⇒ can be downloaded and installed manually.
⇒However, it cannot be booted unless CPU virtual is enabled in the BIOS of BXO.)</t>
    <rPh sb="12" eb="13">
      <t>Saishudou</t>
    </rPh>
    <rPh sb="32" eb="34">
      <t/>
    </rPh>
    <rPh sb="41" eb="43">
      <t>Kano</t>
    </rPh>
    <rPh sb="46" eb="47">
      <t/>
    </rPh>
    <rPh sb="61" eb="63">
      <t>Tadakasou</t>
    </rPh>
    <rPh sb="63" eb="66">
      <t>Yukou</t>
    </rPh>
    <rPh sb="70" eb="72">
      <t>Kakido</t>
    </rPh>
    <phoneticPr fontId="38"/>
  </si>
  <si>
    <t>Can CDK dynamic testing be automated?</t>
    <rPh sb="4" eb="6">
      <t>⁠</t>
    </rPh>
    <rPh sb="10" eb="12">
      <t>⁠</t>
    </rPh>
    <rPh sb="12" eb="13">
      <t>⁠</t>
    </rPh>
    <rPh sb="18" eb="20">
      <t>⁠</t>
    </rPh>
    <phoneticPr fontId="38"/>
  </si>
  <si>
    <t>National Qualification</t>
    <rPh sb="0" eb="2">
      <t>Kokkashikaku</t>
    </rPh>
    <rPh sb="2" eb="4">
      <t>⁠</t>
    </rPh>
    <phoneticPr fontId="38"/>
  </si>
  <si>
    <t>Understanding the system</t>
    <rPh sb="0" eb="2">
      <t>⁠</t>
    </rPh>
    <rPh sb="2" eb="4">
      <t>⁠</t>
    </rPh>
    <phoneticPr fontId="38"/>
  </si>
  <si>
    <t>　</t>
    <phoneticPr fontId="38"/>
  </si>
  <si>
    <t>Grasp of the meeting body</t>
    <rPh sb="0" eb="3">
      <t>Kaigitaihaak</t>
    </rPh>
    <rPh sb="3" eb="5">
      <t>⁠</t>
    </rPh>
    <phoneticPr fontId="38"/>
  </si>
  <si>
    <t>Document Management Tracking</t>
    <rPh sb="6" eb="8">
      <t>⁠</t>
    </rPh>
    <rPh sb="8" eb="10">
      <t>⁠</t>
    </rPh>
    <phoneticPr fontId="38"/>
  </si>
  <si>
    <t>Understanding the composition of the environment</t>
    <rPh sb="0" eb="2">
      <t>⁠</t>
    </rPh>
    <rPh sb="2" eb="3">
      <t>⁠</t>
    </rPh>
    <rPh sb="3" eb="5">
      <t>⁠</t>
    </rPh>
    <rPh sb="5" eb="7">
      <t>⁠</t>
    </rPh>
    <phoneticPr fontId="38"/>
  </si>
  <si>
    <t>Process grasp</t>
    <rPh sb="0" eb="2">
      <t>⁠</t>
    </rPh>
    <rPh sb="2" eb="4">
      <t>⁠</t>
    </rPh>
    <phoneticPr fontId="38"/>
  </si>
  <si>
    <t>Release method (AP/Substrate) grasp</t>
    <rPh sb="4" eb="6">
      <t>Hoshikiki</t>
    </rPh>
    <rPh sb="10" eb="12">
      <t>Ban</t>
    </rPh>
    <rPh sb="13" eb="15">
      <t>Haak</t>
    </rPh>
    <phoneticPr fontId="38"/>
  </si>
  <si>
    <t>Monitoring Grasp</t>
    <rPh sb="0" eb="2">
      <t>Kansihaak</t>
    </rPh>
    <rPh sb="2" eb="4">
      <t>⁠</t>
    </rPh>
    <phoneticPr fontId="38"/>
  </si>
  <si>
    <t>Overall Composition Grasp</t>
    <rPh sb="0" eb="2">
      <t>Zentai</t>
    </rPh>
    <rPh sb="2" eb="4">
      <t>Kousei</t>
    </rPh>
    <rPh sb="4" eb="6">
      <t>Haak</t>
    </rPh>
    <phoneticPr fontId="38"/>
  </si>
  <si>
    <t>Job Grasp</t>
    <rPh sb="3" eb="5">
      <t>Haak</t>
    </rPh>
    <phoneticPr fontId="38"/>
  </si>
  <si>
    <t>Operational Understanding (Structure/Procedure)</t>
    <rPh sb="0" eb="2">
      <t>Unyo</t>
    </rPh>
    <rPh sb="2" eb="4">
      <t>Haaktai</t>
    </rPh>
    <rPh sb="5" eb="7">
      <t>Sei Tejun</t>
    </rPh>
    <rPh sb="8" eb="10">
      <t>⁠</t>
    </rPh>
    <phoneticPr fontId="38"/>
  </si>
  <si>
    <t>Overall Schedule Grasp</t>
    <rPh sb="0" eb="2">
      <t>Zentai</t>
    </rPh>
    <rPh sb="8" eb="10">
      <t>Haak</t>
    </rPh>
    <phoneticPr fontId="38"/>
  </si>
  <si>
    <t>【SWA-ITA】</t>
    <phoneticPr fontId="38"/>
  </si>
  <si>
    <t>SWA-ITA (Public Service Mesh POC6)</t>
    <rPh sb="8" eb="10">
      <t>⁠</t>
    </rPh>
    <phoneticPr fontId="38"/>
  </si>
  <si>
    <t>Confirmation of materials Shiryo</t>
    <rPh sb="0" eb="2">
      <t/>
    </rPh>
    <rPh sb="2" eb="4">
      <t>Kakunin</t>
    </rPh>
    <phoneticPr fontId="38"/>
  </si>
  <si>
    <t>PoC5 / Public Technical Destination Asset Confirmation</t>
    <rPh sb="5" eb="7">
      <t>⁠</t>
    </rPh>
    <rPh sb="7" eb="8">
      <t>⁠</t>
    </rPh>
    <rPh sb="8" eb="9">
      <t>⁠</t>
    </rPh>
    <rPh sb="13" eb="15">
      <t>⁠</t>
    </rPh>
    <phoneticPr fontId="38"/>
  </si>
  <si>
    <t>CDK Manufacturing</t>
    <rPh sb="3" eb="5">
      <t>Seizo</t>
    </rPh>
    <phoneticPr fontId="38"/>
  </si>
  <si>
    <t>CDK Manufacturing (around Aurora)</t>
    <rPh sb="3" eb="5">
      <t>Seizo</t>
    </rPh>
    <phoneticPr fontId="38"/>
  </si>
  <si>
    <t>【Work content】From CDK manufacturing to compilation, when the development BXO/PCS is ready, it will be deployed ⇒ provisioned.</t>
    <rPh sb="1" eb="3">
      <t>⁠</t>
    </rPh>
    <rPh sb="3" eb="5">
      <t>⁠</t>
    </rPh>
    <rPh sb="9" eb="11">
      <t>⁠</t>
    </rPh>
    <rPh sb="20" eb="22">
      <t>⁠</t>
    </rPh>
    <rPh sb="30" eb="32">
      <t>⁠</t>
    </rPh>
    <phoneticPr fontId="38"/>
  </si>
  <si>
    <t>CDK manufacturing (around Dynamao)</t>
    <rPh sb="3" eb="5">
      <t>Seizo</t>
    </rPh>
    <phoneticPr fontId="38"/>
  </si>
  <si>
    <t>Building on PCS (around Auora)</t>
    <rPh sb="3" eb="4">
      <t>⁠</t>
    </rPh>
    <rPh sb="6" eb="8">
      <t>⁠</t>
    </rPh>
    <phoneticPr fontId="38"/>
  </si>
  <si>
    <t>Building on PCS (around Dynamo)</t>
    <rPh sb="3" eb="4">
      <t>⁠</t>
    </rPh>
    <rPh sb="6" eb="8">
      <t>⁠</t>
    </rPh>
    <phoneticPr fontId="38"/>
  </si>
  <si>
    <t>Inventory of issues in construction using Gabakura assets</t>
  </si>
  <si>
    <t>・ After internal confirmation, deploy to NTTD</t>
  </si>
  <si>
    <t>Building around the ECS</t>
    <rPh sb="3" eb="4">
      <t>⁠</t>
    </rPh>
    <rPh sb="6" eb="8">
      <t>⁠</t>
    </rPh>
    <phoneticPr fontId="38"/>
  </si>
  <si>
    <t>ECS,ECR,CodePipeline,Codebuild,S3</t>
    <phoneticPr fontId="38"/>
  </si>
  <si>
    <t>Parameter extraction for PCS environments</t>
    <rPh sb="3" eb="5">
      <t>⁠</t>
    </rPh>
    <rPh sb="11" eb="13">
      <t>⁠</t>
    </rPh>
    <phoneticPr fontId="38"/>
  </si>
  <si>
    <t>SWA-ITA(施策)</t>
    <rPh sb="8" eb="10">
      <t>シサク</t>
    </rPh>
    <phoneticPr fontId="38"/>
  </si>
  <si>
    <t>(1) [Manufacturing ⇒ construction] Assist in the development of cloud environment (AWS) CDK through Github Copilot. Gabakura Asset</t>
    <rPh sb="2" eb="4">
      <t>Seizo</t>
    </rPh>
    <rPh sb="5" eb="7">
      <t>Kouchiku</t>
    </rPh>
    <phoneticPr fontId="38"/>
  </si>
  <si>
    <t>Sorting out AWS services that can be manufactured with CDK (also confirming what can and cannot be done)</t>
    <rPh sb="4" eb="6">
      <t>Seizo</t>
    </rPh>
    <rPh sb="16" eb="18">
      <t>Seirika</t>
    </rPh>
    <rPh sb="32" eb="34">
      <t>Kunin</t>
    </rPh>
    <phoneticPr fontId="38"/>
  </si>
  <si>
    <t>TBD</t>
    <rPh sb="0" eb="2">
      <t>Mitei</t>
    </rPh>
    <phoneticPr fontId="38"/>
  </si>
  <si>
    <t>CDK Overview from manufacturing to provisioningDocumentation</t>
    <rPh sb="3" eb="5">
      <t>⁠</t>
    </rPh>
    <rPh sb="18" eb="20">
      <t>⁠</t>
    </rPh>
    <rPh sb="20" eb="22">
      <t>⁠</t>
    </rPh>
    <rPh sb="22" eb="24">
      <t>⁠</t>
    </rPh>
    <phoneticPr fontId="38"/>
  </si>
  <si>
    <t>CDK Procedure from manufacturing to provisioningCreation</t>
    <rPh sb="3" eb="5">
      <t>Seizoutejun</t>
    </rPh>
    <rPh sb="18" eb="20">
      <t/>
    </rPh>
    <rPh sb="20" eb="22">
      <t>Sakusei</t>
    </rPh>
    <phoneticPr fontId="38"/>
  </si>
  <si>
    <t xml:space="preserve">(2) [Parameter design ⇒ manufacturing] Create guidelines for design documents → source code. (Not only when creating a new one, but also including how to reflect the source code when modifying the design) </t>
    <rPh sb="7" eb="9">
      <t>Sekei</t>
    </rPh>
    <rPh sb="10" eb="12">
      <t>Seizo</t>
    </rPh>
    <phoneticPr fontId="38"/>
  </si>
  <si>
    <t>on the premise of CDK implementation</t>
    <rPh sb="3" eb="5">
      <t>Jisso</t>
    </rPh>
    <rPh sb="6" eb="8">
      <t>Zentei</t>
    </rPh>
    <phoneticPr fontId="38"/>
  </si>
  <si>
    <t>Creation of source code generation guidelines from design documents</t>
    <rPh sb="0" eb="3">
      <t>⁠</t>
    </rPh>
    <rPh sb="11" eb="13">
      <t>⁠</t>
    </rPh>
    <rPh sb="19" eb="21">
      <t>⁠</t>
    </rPh>
    <phoneticPr fontId="38"/>
  </si>
  <si>
    <t>Parameter design document format creation for AWS services: Aurora</t>
    <rPh sb="13" eb="16">
      <t>Sekkei</t>
    </rPh>
    <rPh sb="22" eb="24">
      <t>Shosakusei</t>
    </rPh>
    <phoneticPr fontId="38"/>
  </si>
  <si>
    <t>Parameter design document format creation for AWS services: Dunamo</t>
    <phoneticPr fontId="38"/>
  </si>
  <si>
    <t>Parameter design document format creation for AWS services: S3</t>
    <phoneticPr fontId="38"/>
  </si>
  <si>
    <t>Parameter design document format creation for AWS services: EC2</t>
    <phoneticPr fontId="38"/>
  </si>
  <si>
    <t>Parameter design document format creation for AWS services: AM</t>
    <phoneticPr fontId="38"/>
  </si>
  <si>
    <t>Parameter design document format creation for AWS services: CS</t>
    <phoneticPr fontId="38"/>
  </si>
  <si>
    <t>Parameter design document format creation for AWS services: Lambda</t>
    <phoneticPr fontId="38"/>
  </si>
  <si>
    <t>Parameter design document format creation for AWS services: CloudwatchLogs</t>
    <phoneticPr fontId="38"/>
  </si>
  <si>
    <t>Parameter design document format creation for AWS services: EventBrige</t>
  </si>
  <si>
    <t>Parameter design document format creation for AWS services: CloudwatchAgent</t>
  </si>
  <si>
    <t>Parameter design document format creation for AWS services: CloudwatchAlerm</t>
  </si>
  <si>
    <t>Parameter design document format creation for AWS services: Cloudwatch metrics</t>
  </si>
  <si>
    <t>Parameter Design Document Format Creation for AWS Services: KMS</t>
  </si>
  <si>
    <t>Parameter design document format creation for AWS services: SQS</t>
  </si>
  <si>
    <t>Parameter design document format creation for AWS services: SNS</t>
  </si>
  <si>
    <t>Parameter design document format creation for AWS services: ALB</t>
  </si>
  <si>
    <t>Parameter design document format creation for AWS services: VPN endpoints</t>
  </si>
  <si>
    <t>Parameter design document format creation for AWS services: Batch</t>
  </si>
  <si>
    <t>Parameter design document format creation for AWS services: StepFunction</t>
    <phoneticPr fontId="38"/>
  </si>
  <si>
    <t>Parameter design document format creation for AWS EC2: EC2 (RHEL8)</t>
    <rPh sb="12" eb="15">
      <t>⁠</t>
    </rPh>
    <rPh sb="29" eb="31">
      <t>⁠</t>
    </rPh>
    <phoneticPr fontId="38"/>
  </si>
  <si>
    <t>Creation of parameter design document format for AWSEC2: EC2 (WindowsodwsXX)</t>
    <rPh sb="12" eb="15">
      <t>⁠</t>
    </rPh>
    <rPh sb="21" eb="23">
      <t>⁠</t>
    </rPh>
    <phoneticPr fontId="38"/>
  </si>
  <si>
    <t>Creation of AWS EC2 parameter design document format: EC2 (Apache)</t>
    <rPh sb="12" eb="15">
      <t>⁠</t>
    </rPh>
    <rPh sb="21" eb="23">
      <t>⁠</t>
    </rPh>
    <phoneticPr fontId="38"/>
  </si>
  <si>
    <t>Creation of AWSEC2 parameter design document format: EC2 (tomcat)</t>
    <rPh sb="12" eb="15">
      <t>⁠</t>
    </rPh>
    <rPh sb="21" eb="23">
      <t>⁠</t>
    </rPh>
    <phoneticPr fontId="38"/>
  </si>
  <si>
    <t>(3) [Requirement Definition ⇒ Basic Design] Guideline</t>
    <rPh sb="2" eb="4">
      <t>Yoken</t>
    </rPh>
    <rPh sb="4" eb="6">
      <t>Teigikihon</t>
    </rPh>
    <rPh sb="7" eb="11">
      <t>Seckei</t>
    </rPh>
    <phoneticPr fontId="38"/>
  </si>
  <si>
    <t>Template for creating an overall configuration diagram from the service used (MSCopilot)</t>
    <rPh sb="0" eb="2">
      <t>Shiyozentai</t>
    </rPh>
    <rPh sb="9" eb="11">
      <t/>
    </rPh>
    <rPh sb="11" eb="13">
      <t>Koseizu</t>
    </rPh>
    <rPh sb="13" eb="14">
      <t/>
    </rPh>
    <rPh sb="14" eb="16">
      <t>Sakusei</t>
    </rPh>
    <phoneticPr fontId="38"/>
  </si>
  <si>
    <t>(4) [Basic design ⇒ detailed design] Guideline</t>
    <rPh sb="2" eb="6">
      <t>Kihon Sekkei</t>
    </rPh>
    <rPh sb="7" eb="9">
      <t>Sho Sai</t>
    </rPh>
    <rPh sb="9" eb="11">
      <t>Sekkei</t>
    </rPh>
    <phoneticPr fontId="38"/>
  </si>
  <si>
    <t>(5) [Unit test (parameter actual machine design document matching)] Automation guideline</t>
    <rPh sb="2" eb="4">
      <t>Tantai</t>
    </rPh>
    <rPh sb="13" eb="15">
      <t>Jikki</t>
    </rPh>
    <rPh sb="15" eb="18">
      <t>Seckei</t>
    </rPh>
    <rPh sb="18" eb="20">
      <t>Shototsu Goujidouka</t>
    </rPh>
    <rPh sb="22" eb="25">
      <t>⁠</t>
    </rPh>
    <phoneticPr fontId="38"/>
  </si>
  <si>
    <t>(6) [Unit test (basic operation check)] Automation guideline</t>
    <rPh sb="2" eb="4">
      <t>Tantaiki</t>
    </rPh>
    <rPh sb="8" eb="14">
      <t>Hondou Sakakaku</t>
    </rPh>
    <rPh sb="16" eb="19">
      <t>Ninjidouka</t>
    </rPh>
    <phoneticPr fontId="38"/>
  </si>
  <si>
    <t>(7) [Integration test 1 (between services of the same tenant * including cross-region testing)] Automation guideline</t>
    <rPh sb="2" eb="4">
      <t>Ketsugoudouitsukanmatafukujidouka</t>
    </rPh>
    <rPh sb="9" eb="11">
      <t>⁠</t>
    </rPh>
    <rPh sb="19" eb="20">
      <t>⁠</t>
    </rPh>
    <rPh sb="26" eb="27">
      <t>⁠</t>
    </rPh>
    <rPh sb="28" eb="29">
      <t>⁠</t>
    </rPh>
    <rPh sb="32" eb="35">
      <t>⁠</t>
    </rPh>
    <phoneticPr fontId="38"/>
  </si>
  <si>
    <t>(8) [Integration test 2 (between multi-tenant services * including cross-region crossing)] Automation guideline</t>
    <rPh sb="2" eb="4">
      <t>Ketsugo</t>
    </rPh>
    <rPh sb="20" eb="21">
      <t/>
    </rPh>
    <rPh sb="33" eb="36">
      <t>Kanjidouka</t>
    </rPh>
    <phoneticPr fontId="38"/>
  </si>
  <si>
    <t>Other: Meetings, etc.</t>
    <rPh sb="2" eb="3">
      <t>⁠</t>
    </rPh>
    <rPh sb="4" eb="6">
      <t>⁠</t>
    </rPh>
    <rPh sb="7" eb="8">
      <t>⁠</t>
    </rPh>
    <phoneticPr fontId="38"/>
  </si>
  <si>
    <t xml:space="preserve">Meeting Recap – 2024/10/10
Attendees: BB, Hashimoto, DD, XX company rep
Key Discussion Points &amp; Actions:
Relay VPC Creation:
BB reported that the stock of Relay VPCs is running low (only 4 left as of 9/19/2024). The team agreed to proceed with creating a new Relay VPC using the CDK procedure.
Action: BB to initiate creation and update the procedure manual.
Due: 2024/10/20
SNS Subscription Additional Settings:
XX company has set up renovation and confirmation as SNS subscriptions, but production was rejected by the Digi Agency.
Action: Hashimoto to confirm the design document and coordinate with XX company for permanent setup.
Due: 2024/10/18
Document/Environment Differences:
There are discrepancies between the actual environment and the environment definition document.
Action: BB to prepare updated documentation and check if missing items are stored in the procedure manual.
Due: 2024/10/25
EventBridge Job Operation:
Additional work is needed in ZZ’s operation procedure for stopping/starting jobs in EventBridge.
Action: DD to consult with the foundation team about permissions and clarify the process for future operations.
Due: 2024/10/22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</si>
</sst>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8">
    <numFmt numFmtId="41" formatCode="_ * #,##0_ ;_ * \-#,##0_ ;_ * &quot;-&quot;_ ;_ @_ "/>
    <numFmt numFmtId="43" formatCode="_ * #,##0.00_ ;_ * \-#,##0.00_ ;_ * &quot;-&quot;??_ ;_ @_ "/>
    <numFmt numFmtId="164" formatCode="_(* #,##0_);_(* \(#,##0\);_(* &quot;-&quot;_);_(@_)"/>
    <numFmt numFmtId="165" formatCode="_(* #,##0.00_);_(* \(#,##0.00\);_(* &quot;-&quot;??_);_(@_)"/>
    <numFmt numFmtId="166" formatCode="_ &quot;¥&quot;* #,##0_ ;_ &quot;¥&quot;* \-#,##0_ ;_ &quot;¥&quot;* &quot;-&quot;_ ;_ @_ "/>
    <numFmt numFmtId="167" formatCode="_ &quot;¥&quot;* #,##0.00_ ;_ &quot;¥&quot;* \-#,##0.00_ ;_ &quot;¥&quot;* &quot;-&quot;??_ ;_ @_ "/>
    <numFmt numFmtId="168" formatCode="m/d/yy;@"/>
    <numFmt numFmtId="169" formatCode="aaa\,\ m/d/yyyy"/>
    <numFmt numFmtId="170" formatCode="dd\-mmm\-yyyy;@"/>
    <numFmt numFmtId="171" formatCode="d"/>
    <numFmt numFmtId="172" formatCode="mm/dd\(aaa\)"/>
    <numFmt numFmtId="173" formatCode="000"/>
    <numFmt numFmtId="174" formatCode="General\ \w"/>
    <numFmt numFmtId="175" formatCode="General\ &quot;人&quot;"/>
    <numFmt numFmtId="176" formatCode="General\ &quot;月&quot;"/>
    <numFmt numFmtId="177" formatCode="yyyy/mm/dd"/>
    <numFmt numFmtId="178" formatCode="General\ &quot;人&quot;&quot;日&quot;"/>
    <numFmt numFmtId="179" formatCode="mm/dd"/>
  </numFmts>
  <fonts count="74">
    <font>
      <sz val="11"/>
      <color theme="1"/>
      <name val="Meiryo UI"/>
      <family val="2"/>
      <charset val="128"/>
    </font>
    <font>
      <sz val="11"/>
      <color theme="1"/>
      <name val="Calibri"/>
      <family val="2"/>
      <charset val="128"/>
      <scheme val="minor"/>
    </font>
    <font>
      <sz val="11"/>
      <color theme="1"/>
      <name val="Calibri"/>
      <family val="2"/>
      <charset val="128"/>
      <scheme val="minor"/>
    </font>
    <font>
      <sz val="11"/>
      <color theme="1"/>
      <name val="Meiryo UI"/>
      <family val="2"/>
      <charset val="128"/>
    </font>
    <font>
      <sz val="11"/>
      <color theme="0"/>
      <name val="Meiryo UI"/>
      <family val="2"/>
      <charset val="128"/>
    </font>
    <font>
      <sz val="11"/>
      <color rgb="FF006100"/>
      <name val="Meiryo UI"/>
      <family val="2"/>
      <charset val="128"/>
    </font>
    <font>
      <sz val="11"/>
      <color rgb="FF9C0006"/>
      <name val="Meiryo UI"/>
      <family val="2"/>
      <charset val="128"/>
    </font>
    <font>
      <u/>
      <sz val="11"/>
      <color theme="11"/>
      <name val="Meiryo UI"/>
      <family val="2"/>
      <charset val="128"/>
    </font>
    <font>
      <b/>
      <sz val="22"/>
      <color theme="1" tint="0.34998626667073579"/>
      <name val="Meiryo UI"/>
      <family val="2"/>
      <charset val="128"/>
    </font>
    <font>
      <sz val="14"/>
      <color theme="1"/>
      <name val="Meiryo UI"/>
      <family val="2"/>
      <charset val="128"/>
    </font>
    <font>
      <b/>
      <sz val="11"/>
      <color theme="3"/>
      <name val="Meiryo UI"/>
      <family val="2"/>
      <charset val="128"/>
    </font>
    <font>
      <b/>
      <sz val="11"/>
      <color theme="0"/>
      <name val="Meiryo UI"/>
      <family val="2"/>
      <charset val="128"/>
    </font>
    <font>
      <b/>
      <sz val="11"/>
      <color theme="1"/>
      <name val="Meiryo UI"/>
      <family val="2"/>
      <charset val="128"/>
    </font>
    <font>
      <i/>
      <sz val="11"/>
      <color rgb="FF7F7F7F"/>
      <name val="Meiryo UI"/>
      <family val="2"/>
      <charset val="128"/>
    </font>
    <font>
      <sz val="11"/>
      <color rgb="FFFF0000"/>
      <name val="Meiryo UI"/>
      <family val="2"/>
      <charset val="128"/>
    </font>
    <font>
      <b/>
      <sz val="11"/>
      <color rgb="FFFA7D00"/>
      <name val="Meiryo UI"/>
      <family val="2"/>
      <charset val="128"/>
    </font>
    <font>
      <u/>
      <sz val="11"/>
      <color indexed="12"/>
      <name val="Meiryo UI"/>
      <family val="2"/>
      <charset val="128"/>
    </font>
    <font>
      <sz val="11"/>
      <color rgb="FF3F3F76"/>
      <name val="Meiryo UI"/>
      <family val="2"/>
      <charset val="128"/>
    </font>
    <font>
      <b/>
      <sz val="11"/>
      <color rgb="FF3F3F3F"/>
      <name val="Meiryo UI"/>
      <family val="2"/>
      <charset val="128"/>
    </font>
    <font>
      <sz val="11"/>
      <color rgb="FF9C5700"/>
      <name val="Meiryo UI"/>
      <family val="2"/>
      <charset val="128"/>
    </font>
    <font>
      <sz val="11"/>
      <color rgb="FFFA7D00"/>
      <name val="Meiryo UI"/>
      <family val="2"/>
      <charset val="128"/>
    </font>
    <font>
      <b/>
      <sz val="20"/>
      <color theme="4" tint="-0.249977111117893"/>
      <name val="Meiryo UI"/>
      <family val="2"/>
      <charset val="128"/>
    </font>
    <font>
      <sz val="10"/>
      <name val="Meiryo UI"/>
      <family val="2"/>
      <charset val="128"/>
    </font>
    <font>
      <b/>
      <sz val="11"/>
      <color theme="1" tint="0.499984740745262"/>
      <name val="Meiryo UI"/>
      <family val="2"/>
      <charset val="128"/>
    </font>
    <font>
      <sz val="9"/>
      <name val="Meiryo UI"/>
      <family val="2"/>
      <charset val="128"/>
    </font>
    <font>
      <b/>
      <sz val="9"/>
      <color theme="0"/>
      <name val="Meiryo UI"/>
      <family val="2"/>
      <charset val="128"/>
    </font>
    <font>
      <sz val="8"/>
      <color theme="0"/>
      <name val="Meiryo UI"/>
      <family val="2"/>
      <charset val="128"/>
    </font>
    <font>
      <sz val="11"/>
      <name val="Meiryo UI"/>
      <family val="2"/>
      <charset val="128"/>
    </font>
    <font>
      <i/>
      <sz val="9"/>
      <color theme="1"/>
      <name val="Meiryo UI"/>
      <family val="2"/>
      <charset val="128"/>
    </font>
    <font>
      <sz val="10"/>
      <name val="Meiryo UI"/>
      <family val="3"/>
      <charset val="128"/>
    </font>
    <font>
      <b/>
      <sz val="12"/>
      <color theme="1" tint="0.34998626667073579"/>
      <name val="Meiryo UI"/>
      <family val="3"/>
      <charset val="128"/>
    </font>
    <font>
      <b/>
      <sz val="10"/>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sz val="6"/>
      <name val="Meiryo UI"/>
      <family val="2"/>
      <charset val="128"/>
    </font>
    <font>
      <sz val="9"/>
      <color theme="1"/>
      <name val="Meiryo UI"/>
      <family val="3"/>
      <charset val="128"/>
    </font>
    <font>
      <b/>
      <sz val="11"/>
      <color theme="1"/>
      <name val="Meiryo UI"/>
      <family val="3"/>
      <charset val="128"/>
    </font>
    <font>
      <sz val="11"/>
      <color rgb="FFFF0000"/>
      <name val="Meiryo UI"/>
      <family val="3"/>
      <charset val="128"/>
    </font>
    <font>
      <sz val="10"/>
      <color rgb="FFFF0000"/>
      <name val="Meiryo UI"/>
      <family val="3"/>
      <charset val="128"/>
    </font>
    <font>
      <sz val="6"/>
      <name val="Calibri"/>
      <family val="2"/>
      <charset val="128"/>
      <scheme val="minor"/>
    </font>
    <font>
      <sz val="11"/>
      <name val="ＭＳ Ｐゴシック"/>
      <family val="3"/>
      <charset val="128"/>
    </font>
    <font>
      <sz val="9"/>
      <name val="Meiryo UI"/>
      <family val="3"/>
      <charset val="128"/>
    </font>
    <font>
      <sz val="9"/>
      <color rgb="FFFF0000"/>
      <name val="Meiryo UI"/>
      <family val="3"/>
      <charset val="128"/>
    </font>
    <font>
      <sz val="9"/>
      <color rgb="FF000000"/>
      <name val="Meiryo UI"/>
      <family val="3"/>
      <charset val="128"/>
    </font>
    <font>
      <sz val="9"/>
      <color rgb="FF0233BE"/>
      <name val="Meiryo UI"/>
      <family val="3"/>
      <charset val="128"/>
    </font>
    <font>
      <sz val="6"/>
      <name val="ＭＳ Ｐゴシック"/>
      <family val="3"/>
      <charset val="128"/>
    </font>
    <font>
      <sz val="6"/>
      <name val="HG丸ｺﾞｼｯｸM-PRO"/>
      <family val="3"/>
      <charset val="128"/>
    </font>
    <font>
      <sz val="11"/>
      <color rgb="FFFFFFFF"/>
      <name val="Calibri"/>
      <family val="2"/>
      <charset val="128"/>
      <scheme val="minor"/>
    </font>
    <font>
      <sz val="11"/>
      <color theme="1"/>
      <name val="Calibri"/>
      <family val="2"/>
      <scheme val="minor"/>
    </font>
    <font>
      <b/>
      <sz val="11"/>
      <color theme="0"/>
      <name val="Calibri"/>
      <family val="3"/>
      <charset val="128"/>
      <scheme val="minor"/>
    </font>
    <font>
      <sz val="6"/>
      <name val="Calibri"/>
      <family val="3"/>
      <charset val="128"/>
      <scheme val="minor"/>
    </font>
    <font>
      <sz val="11"/>
      <color theme="0"/>
      <name val="Calibri"/>
      <family val="2"/>
      <scheme val="minor"/>
    </font>
    <font>
      <sz val="9"/>
      <color theme="1"/>
      <name val="Meiryo UI"/>
      <family val="3"/>
    </font>
    <font>
      <b/>
      <sz val="9"/>
      <name val="Meiryo UI"/>
      <family val="3"/>
    </font>
    <font>
      <b/>
      <sz val="9"/>
      <name val="Meiryo UI"/>
      <family val="3"/>
      <charset val="128"/>
    </font>
    <font>
      <sz val="9"/>
      <color rgb="FF444444"/>
      <name val="Meiryo UI"/>
      <family val="3"/>
      <charset val="128"/>
    </font>
    <font>
      <b/>
      <sz val="9"/>
      <color rgb="FFFF0000"/>
      <name val="Meiryo UI"/>
      <family val="3"/>
      <charset val="128"/>
    </font>
    <font>
      <sz val="11"/>
      <color rgb="FF000000"/>
      <name val="Meiryo UI"/>
      <family val="2"/>
      <charset val="128"/>
    </font>
    <font>
      <b/>
      <sz val="9"/>
      <color rgb="FF000000"/>
      <name val="Meiryo UI"/>
      <family val="3"/>
      <charset val="128"/>
    </font>
    <font>
      <u/>
      <sz val="11"/>
      <color theme="10"/>
      <name val="Meiryo UI"/>
      <family val="2"/>
      <charset val="128"/>
    </font>
    <font>
      <sz val="8"/>
      <color theme="1"/>
      <name val="Meiryo UI"/>
      <family val="3"/>
      <charset val="128"/>
    </font>
    <font>
      <b/>
      <sz val="8"/>
      <color rgb="FFFF0000"/>
      <name val="Meiryo UI"/>
      <family val="3"/>
      <charset val="128"/>
    </font>
    <font>
      <b/>
      <sz val="8"/>
      <color rgb="FF000000"/>
      <name val="Meiryo UI"/>
      <family val="3"/>
      <charset val="128"/>
    </font>
    <font>
      <u/>
      <sz val="8"/>
      <color theme="10"/>
      <name val="Meiryo UI"/>
      <family val="2"/>
      <charset val="128"/>
    </font>
    <font>
      <sz val="8"/>
      <color theme="1"/>
      <name val="Meiryo UI"/>
      <family val="3"/>
    </font>
    <font>
      <b/>
      <sz val="8"/>
      <name val="Meiryo UI"/>
      <family val="3"/>
      <charset val="128"/>
    </font>
    <font>
      <sz val="8"/>
      <color rgb="FFFF0000"/>
      <name val="Meiryo UI"/>
      <family val="3"/>
      <charset val="128"/>
    </font>
    <font>
      <u/>
      <sz val="8"/>
      <color rgb="FFFF0000"/>
      <name val="Meiryo UI"/>
      <family val="2"/>
      <charset val="128"/>
    </font>
    <font>
      <sz val="8"/>
      <color rgb="FF000000"/>
      <name val="Meiryo UI"/>
      <family val="3"/>
      <charset val="128"/>
    </font>
    <font>
      <sz val="8"/>
      <name val="Meiryo UI"/>
      <family val="3"/>
      <charset val="128"/>
    </font>
  </fonts>
  <fills count="5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rgb="FF4472C4"/>
        <bgColor indexed="64"/>
      </patternFill>
    </fill>
    <fill>
      <patternFill patternType="solid">
        <fgColor theme="7" tint="0.59999389629810485"/>
        <bgColor indexed="64"/>
      </patternFill>
    </fill>
    <fill>
      <patternFill patternType="solid">
        <fgColor rgb="FF0070C0"/>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CCFFFF"/>
        <bgColor indexed="64"/>
      </patternFill>
    </fill>
    <fill>
      <patternFill patternType="solid">
        <fgColor rgb="FFFFFF00"/>
        <bgColor indexed="64"/>
      </patternFill>
    </fill>
    <fill>
      <patternFill patternType="solid">
        <fgColor rgb="FF00B0F0"/>
        <bgColor indexed="64"/>
      </patternFill>
    </fill>
    <fill>
      <patternFill patternType="solid">
        <fgColor theme="9"/>
        <bgColor indexed="64"/>
      </patternFill>
    </fill>
    <fill>
      <patternFill patternType="solid">
        <fgColor rgb="FF00B050"/>
        <bgColor indexed="64"/>
      </patternFill>
    </fill>
    <fill>
      <patternFill patternType="solid">
        <fgColor rgb="FFF794EA"/>
        <bgColor indexed="64"/>
      </patternFill>
    </fill>
    <fill>
      <patternFill patternType="solid">
        <fgColor theme="0" tint="-0.499984740745262"/>
        <bgColor indexed="64"/>
      </patternFill>
    </fill>
  </fills>
  <borders count="95">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medium">
        <color theme="0" tint="-0.14996795556505021"/>
      </top>
      <bottom style="medium">
        <color theme="0" tint="-0.14996795556505021"/>
      </bottom>
      <diagonal/>
    </border>
    <border>
      <left style="thin">
        <color theme="0" tint="-0.34998626667073579"/>
      </left>
      <right/>
      <top style="medium">
        <color theme="0" tint="-0.14996795556505021"/>
      </top>
      <bottom style="medium">
        <color theme="0" tint="-0.14996795556505021"/>
      </bottom>
      <diagonal/>
    </border>
    <border>
      <left/>
      <right style="thin">
        <color theme="0" tint="-0.34998626667073579"/>
      </right>
      <top style="medium">
        <color theme="0" tint="-0.14996795556505021"/>
      </top>
      <bottom style="medium">
        <color theme="0" tint="-0.14996795556505021"/>
      </bottom>
      <diagonal/>
    </border>
    <border>
      <left style="thin">
        <color theme="0" tint="-0.34998626667073579"/>
      </left>
      <right/>
      <top style="medium">
        <color theme="0" tint="-0.14996795556505021"/>
      </top>
      <bottom/>
      <diagonal/>
    </border>
    <border>
      <left style="thin">
        <color theme="0" tint="-0.34998626667073579"/>
      </left>
      <right/>
      <top/>
      <bottom style="medium">
        <color theme="0" tint="-0.14996795556505021"/>
      </bottom>
      <diagonal/>
    </border>
    <border>
      <left/>
      <right/>
      <top/>
      <bottom style="medium">
        <color theme="0" tint="-0.14996795556505021"/>
      </bottom>
      <diagonal/>
    </border>
    <border>
      <left/>
      <right style="thin">
        <color theme="0" tint="-0.34998626667073579"/>
      </right>
      <top/>
      <bottom style="medium">
        <color theme="0" tint="-0.14996795556505021"/>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style="thin">
        <color indexed="64"/>
      </left>
      <right style="medium">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medium">
        <color indexed="64"/>
      </left>
      <right style="thin">
        <color indexed="64"/>
      </right>
      <top/>
      <bottom style="hair">
        <color indexed="64"/>
      </bottom>
      <diagonal/>
    </border>
    <border>
      <left style="thin">
        <color indexed="64"/>
      </left>
      <right style="medium">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right style="medium">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style="hair">
        <color indexed="64"/>
      </left>
      <right style="medium">
        <color indexed="64"/>
      </right>
      <top style="thin">
        <color indexed="64"/>
      </top>
      <bottom/>
      <diagonal/>
    </border>
    <border>
      <left style="hair">
        <color indexed="64"/>
      </left>
      <right style="hair">
        <color indexed="64"/>
      </right>
      <top style="thin">
        <color indexed="64"/>
      </top>
      <bottom/>
      <diagonal/>
    </border>
    <border>
      <left style="medium">
        <color indexed="64"/>
      </left>
      <right style="hair">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style="hair">
        <color indexed="64"/>
      </left>
      <right style="medium">
        <color indexed="64"/>
      </right>
      <top/>
      <bottom style="thin">
        <color indexed="64"/>
      </bottom>
      <diagonal/>
    </border>
    <border>
      <left style="hair">
        <color indexed="64"/>
      </left>
      <right style="hair">
        <color indexed="64"/>
      </right>
      <top/>
      <bottom style="thin">
        <color indexed="64"/>
      </bottom>
      <diagonal/>
    </border>
    <border>
      <left style="medium">
        <color indexed="64"/>
      </left>
      <right style="hair">
        <color indexed="64"/>
      </right>
      <top/>
      <bottom style="thin">
        <color indexed="64"/>
      </bottom>
      <diagonal/>
    </border>
    <border>
      <left/>
      <right style="medium">
        <color indexed="64"/>
      </right>
      <top/>
      <bottom style="thin">
        <color indexed="64"/>
      </bottom>
      <diagonal/>
    </border>
    <border>
      <left/>
      <right style="medium">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thin">
        <color theme="0" tint="-0.34998626667073579"/>
      </right>
      <top style="medium">
        <color theme="0" tint="-0.14996795556505021"/>
      </top>
      <bottom/>
      <diagonal/>
    </border>
    <border>
      <left/>
      <right/>
      <top/>
      <bottom style="hair">
        <color indexed="64"/>
      </bottom>
      <diagonal/>
    </border>
    <border>
      <left/>
      <right/>
      <top style="hair">
        <color indexed="64"/>
      </top>
      <bottom style="hair">
        <color indexed="64"/>
      </bottom>
      <diagonal/>
    </border>
    <border>
      <left/>
      <right/>
      <top style="hair">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rgb="FF000000"/>
      </left>
      <right/>
      <top style="hair">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hair">
        <color indexed="64"/>
      </top>
      <bottom style="thin">
        <color rgb="FF000000"/>
      </bottom>
      <diagonal/>
    </border>
    <border>
      <left style="medium">
        <color indexed="64"/>
      </left>
      <right style="thin">
        <color indexed="64"/>
      </right>
      <top style="thin">
        <color rgb="FF000000"/>
      </top>
      <bottom style="medium">
        <color rgb="FF000000"/>
      </bottom>
      <diagonal/>
    </border>
  </borders>
  <cellStyleXfs count="71">
    <xf numFmtId="0" fontId="0" fillId="0" borderId="0"/>
    <xf numFmtId="0" fontId="16" fillId="0" borderId="0" applyNumberFormat="0" applyFill="0" applyBorder="0" applyAlignment="0" applyProtection="0">
      <alignment vertical="top"/>
      <protection locked="0"/>
    </xf>
    <xf numFmtId="9" fontId="3" fillId="0" borderId="0" applyFont="0" applyFill="0" applyBorder="0" applyAlignment="0" applyProtection="0"/>
    <xf numFmtId="0" fontId="4" fillId="0" borderId="0"/>
    <xf numFmtId="165" fontId="3" fillId="0" borderId="3" applyFont="0" applyFill="0" applyAlignment="0" applyProtection="0"/>
    <xf numFmtId="0" fontId="8"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3" fillId="0" borderId="0" applyNumberFormat="0" applyFill="0" applyProtection="0">
      <alignment horizontal="right" indent="1"/>
    </xf>
    <xf numFmtId="169" fontId="3" fillId="0" borderId="3">
      <alignment horizontal="center" vertical="center"/>
    </xf>
    <xf numFmtId="168" fontId="3" fillId="0" borderId="2" applyFill="0">
      <alignment horizontal="center" vertical="center"/>
    </xf>
    <xf numFmtId="0" fontId="3" fillId="0" borderId="2" applyFill="0">
      <alignment horizontal="center" vertical="center"/>
    </xf>
    <xf numFmtId="0" fontId="3" fillId="0" borderId="2" applyFill="0">
      <alignment horizontal="left" vertical="center" indent="2"/>
    </xf>
    <xf numFmtId="0" fontId="7" fillId="0" borderId="0" applyNumberForma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0" fontId="10" fillId="0" borderId="0" applyNumberFormat="0" applyFill="0" applyBorder="0" applyAlignment="0" applyProtection="0"/>
    <xf numFmtId="0" fontId="5" fillId="10" borderId="0" applyNumberFormat="0" applyBorder="0" applyAlignment="0" applyProtection="0"/>
    <xf numFmtId="0" fontId="6" fillId="11" borderId="0" applyNumberFormat="0" applyBorder="0" applyAlignment="0" applyProtection="0"/>
    <xf numFmtId="0" fontId="19" fillId="12" borderId="0" applyNumberFormat="0" applyBorder="0" applyAlignment="0" applyProtection="0"/>
    <xf numFmtId="0" fontId="17" fillId="13" borderId="11" applyNumberFormat="0" applyAlignment="0" applyProtection="0"/>
    <xf numFmtId="0" fontId="18" fillId="14" borderId="12" applyNumberFormat="0" applyAlignment="0" applyProtection="0"/>
    <xf numFmtId="0" fontId="15" fillId="14" borderId="11" applyNumberFormat="0" applyAlignment="0" applyProtection="0"/>
    <xf numFmtId="0" fontId="20" fillId="0" borderId="13" applyNumberFormat="0" applyFill="0" applyAlignment="0" applyProtection="0"/>
    <xf numFmtId="0" fontId="11" fillId="15" borderId="14" applyNumberFormat="0" applyAlignment="0" applyProtection="0"/>
    <xf numFmtId="0" fontId="14" fillId="0" borderId="0" applyNumberFormat="0" applyFill="0" applyBorder="0" applyAlignment="0" applyProtection="0"/>
    <xf numFmtId="0" fontId="3" fillId="16" borderId="15" applyNumberFormat="0" applyFont="0" applyAlignment="0" applyProtection="0"/>
    <xf numFmtId="0" fontId="13" fillId="0" borderId="0" applyNumberFormat="0" applyFill="0" applyBorder="0" applyAlignment="0" applyProtection="0"/>
    <xf numFmtId="0" fontId="12" fillId="0" borderId="16" applyNumberFormat="0" applyFill="0" applyAlignment="0" applyProtection="0"/>
    <xf numFmtId="0" fontId="4"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4"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4"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4"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4"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4"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2" fillId="0" borderId="0">
      <alignment vertical="center"/>
    </xf>
    <xf numFmtId="0" fontId="44" fillId="0" borderId="0">
      <alignment vertical="center"/>
    </xf>
    <xf numFmtId="0" fontId="52" fillId="0" borderId="0"/>
    <xf numFmtId="0" fontId="3" fillId="0" borderId="0"/>
    <xf numFmtId="166" fontId="3" fillId="0" borderId="0" applyFont="0" applyFill="0" applyBorder="0" applyAlignment="0" applyProtection="0"/>
    <xf numFmtId="43" fontId="3" fillId="0" borderId="3" applyFont="0" applyFill="0" applyAlignment="0" applyProtection="0"/>
    <xf numFmtId="41" fontId="3" fillId="0" borderId="0" applyFont="0" applyFill="0" applyBorder="0" applyAlignment="0" applyProtection="0"/>
    <xf numFmtId="166"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41"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0" fontId="1" fillId="0" borderId="0">
      <alignment vertical="center"/>
    </xf>
    <xf numFmtId="41" fontId="3" fillId="0" borderId="0" applyFont="0" applyFill="0" applyBorder="0" applyAlignment="0" applyProtection="0"/>
  </cellStyleXfs>
  <cellXfs count="408">
    <xf numFmtId="0" fontId="0" fillId="0" borderId="0" xfId="0"/>
    <xf numFmtId="0" fontId="0" fillId="0" borderId="0" xfId="0" applyAlignment="1">
      <alignment vertical="center"/>
    </xf>
    <xf numFmtId="0" fontId="0" fillId="0" borderId="0" xfId="0" applyAlignment="1">
      <alignment horizontal="center"/>
    </xf>
    <xf numFmtId="0" fontId="0" fillId="0" borderId="3" xfId="0" applyBorder="1" applyAlignment="1">
      <alignment horizontal="center" vertical="center"/>
    </xf>
    <xf numFmtId="0" fontId="0" fillId="0" borderId="9" xfId="0" applyBorder="1" applyAlignment="1">
      <alignment vertical="center"/>
    </xf>
    <xf numFmtId="0" fontId="4" fillId="0" borderId="0" xfId="3"/>
    <xf numFmtId="0" fontId="4" fillId="0" borderId="0" xfId="3" applyAlignment="1">
      <alignment wrapText="1"/>
    </xf>
    <xf numFmtId="0" fontId="8" fillId="0" borderId="0" xfId="5" applyAlignment="1">
      <alignment horizontal="left"/>
    </xf>
    <xf numFmtId="0" fontId="9" fillId="0" borderId="0" xfId="6"/>
    <xf numFmtId="0" fontId="9" fillId="0" borderId="0" xfId="7">
      <alignment vertical="top"/>
    </xf>
    <xf numFmtId="0" fontId="21" fillId="0" borderId="0" xfId="0" applyFont="1" applyAlignment="1">
      <alignment horizontal="left"/>
    </xf>
    <xf numFmtId="0" fontId="22" fillId="0" borderId="0" xfId="0" applyFont="1"/>
    <xf numFmtId="0" fontId="22" fillId="0" borderId="0" xfId="0" applyFont="1" applyAlignment="1">
      <alignment horizontal="center"/>
    </xf>
    <xf numFmtId="0" fontId="22" fillId="0" borderId="0" xfId="0" applyFont="1" applyAlignment="1">
      <alignment horizontal="center" vertical="center"/>
    </xf>
    <xf numFmtId="0" fontId="23" fillId="0" borderId="0" xfId="0" applyFont="1"/>
    <xf numFmtId="0" fontId="25" fillId="9" borderId="1" xfId="0" applyFont="1" applyFill="1" applyBorder="1" applyAlignment="1">
      <alignment horizontal="center" vertical="center" wrapText="1"/>
    </xf>
    <xf numFmtId="0" fontId="26" fillId="8" borderId="8" xfId="0" applyFont="1" applyFill="1" applyBorder="1" applyAlignment="1">
      <alignment horizontal="center" vertical="center" shrinkToFit="1"/>
    </xf>
    <xf numFmtId="0" fontId="27" fillId="0" borderId="2" xfId="0" applyFont="1" applyBorder="1" applyAlignment="1">
      <alignment horizontal="center" vertical="center"/>
    </xf>
    <xf numFmtId="0" fontId="27" fillId="2" borderId="2" xfId="0" applyFont="1" applyFill="1" applyBorder="1" applyAlignment="1">
      <alignment horizontal="center" vertical="center"/>
    </xf>
    <xf numFmtId="0" fontId="29" fillId="0" borderId="0" xfId="0" applyFont="1" applyAlignment="1">
      <alignment vertical="top"/>
    </xf>
    <xf numFmtId="0" fontId="29"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32" fillId="0" borderId="0" xfId="0" applyFont="1" applyAlignment="1">
      <alignment vertical="top"/>
    </xf>
    <xf numFmtId="0" fontId="29" fillId="0" borderId="0" xfId="0" applyFont="1" applyAlignment="1">
      <alignment horizontal="left" vertical="top"/>
    </xf>
    <xf numFmtId="0" fontId="33" fillId="0" borderId="0" xfId="0" applyFont="1" applyAlignment="1">
      <alignment vertical="center"/>
    </xf>
    <xf numFmtId="0" fontId="34" fillId="0" borderId="0" xfId="0" applyFont="1"/>
    <xf numFmtId="0" fontId="35" fillId="0" borderId="0" xfId="0" applyFont="1" applyAlignment="1">
      <alignment horizontal="left" vertical="top" wrapText="1" indent="1"/>
    </xf>
    <xf numFmtId="0" fontId="36" fillId="0" borderId="0" xfId="0" applyFont="1" applyAlignment="1">
      <alignment vertical="top" wrapText="1"/>
    </xf>
    <xf numFmtId="0" fontId="37" fillId="0" borderId="0" xfId="1" applyFont="1" applyAlignment="1" applyProtection="1">
      <alignment horizontal="left" vertical="top"/>
    </xf>
    <xf numFmtId="171" fontId="24" fillId="5" borderId="6" xfId="0" applyNumberFormat="1" applyFont="1" applyFill="1" applyBorder="1" applyAlignment="1">
      <alignment horizontal="center" vertical="center"/>
    </xf>
    <xf numFmtId="171" fontId="24" fillId="5" borderId="0" xfId="0" applyNumberFormat="1" applyFont="1" applyFill="1" applyAlignment="1">
      <alignment horizontal="center" vertical="center"/>
    </xf>
    <xf numFmtId="171" fontId="24" fillId="5" borderId="7" xfId="0" applyNumberFormat="1" applyFont="1" applyFill="1" applyBorder="1" applyAlignment="1">
      <alignment horizontal="center" vertical="center"/>
    </xf>
    <xf numFmtId="0" fontId="16" fillId="0" borderId="0" xfId="1" applyProtection="1">
      <alignment vertical="top"/>
    </xf>
    <xf numFmtId="0" fontId="25" fillId="9" borderId="17" xfId="0" applyFont="1" applyFill="1" applyBorder="1" applyAlignment="1">
      <alignment horizontal="center" vertical="center" wrapText="1"/>
    </xf>
    <xf numFmtId="0" fontId="0" fillId="6" borderId="18" xfId="11" applyFont="1" applyFill="1" applyBorder="1">
      <alignment horizontal="center" vertical="center"/>
    </xf>
    <xf numFmtId="9" fontId="27" fillId="6" borderId="18" xfId="2" applyFont="1" applyFill="1" applyBorder="1" applyAlignment="1">
      <alignment horizontal="center" vertical="center"/>
    </xf>
    <xf numFmtId="172" fontId="0" fillId="6" borderId="18" xfId="0" applyNumberFormat="1" applyFill="1" applyBorder="1" applyAlignment="1">
      <alignment horizontal="center" vertical="center"/>
    </xf>
    <xf numFmtId="172" fontId="27" fillId="6" borderId="18" xfId="0" applyNumberFormat="1" applyFont="1" applyFill="1" applyBorder="1" applyAlignment="1">
      <alignment horizontal="center" vertical="center"/>
    </xf>
    <xf numFmtId="0" fontId="0" fillId="3" borderId="18" xfId="11" applyFont="1" applyFill="1" applyBorder="1">
      <alignment horizontal="center" vertical="center"/>
    </xf>
    <xf numFmtId="9" fontId="27" fillId="3" borderId="18" xfId="2" applyFont="1" applyFill="1" applyBorder="1" applyAlignment="1">
      <alignment horizontal="center" vertical="center"/>
    </xf>
    <xf numFmtId="172" fontId="3" fillId="3" borderId="18" xfId="10" applyNumberFormat="1" applyFill="1" applyBorder="1">
      <alignment horizontal="center" vertical="center"/>
    </xf>
    <xf numFmtId="9" fontId="27" fillId="7" borderId="18" xfId="2" applyFont="1" applyFill="1" applyBorder="1" applyAlignment="1">
      <alignment horizontal="center" vertical="center"/>
    </xf>
    <xf numFmtId="172" fontId="0" fillId="7" borderId="18" xfId="0" applyNumberFormat="1" applyFill="1" applyBorder="1" applyAlignment="1">
      <alignment horizontal="center" vertical="center"/>
    </xf>
    <xf numFmtId="172" fontId="27" fillId="7" borderId="18" xfId="0" applyNumberFormat="1" applyFont="1" applyFill="1" applyBorder="1" applyAlignment="1">
      <alignment horizontal="center" vertical="center"/>
    </xf>
    <xf numFmtId="9" fontId="27" fillId="4" borderId="18" xfId="2" applyFont="1" applyFill="1" applyBorder="1" applyAlignment="1">
      <alignment horizontal="center" vertical="center"/>
    </xf>
    <xf numFmtId="0" fontId="0" fillId="4" borderId="18" xfId="11" applyFont="1" applyFill="1" applyBorder="1" applyAlignment="1">
      <alignment horizontal="center" vertical="center" wrapText="1"/>
    </xf>
    <xf numFmtId="0" fontId="0" fillId="41" borderId="18" xfId="11" applyFont="1" applyFill="1" applyBorder="1">
      <alignment horizontal="center" vertical="center"/>
    </xf>
    <xf numFmtId="9" fontId="27" fillId="41" borderId="18" xfId="2" applyFont="1" applyFill="1" applyBorder="1" applyAlignment="1">
      <alignment horizontal="center" vertical="center"/>
    </xf>
    <xf numFmtId="172" fontId="3" fillId="41" borderId="18" xfId="10" applyNumberFormat="1" applyFill="1" applyBorder="1">
      <alignment horizontal="center" vertical="center"/>
    </xf>
    <xf numFmtId="0" fontId="12" fillId="6" borderId="18" xfId="0" applyFont="1" applyFill="1" applyBorder="1" applyAlignment="1">
      <alignment horizontal="left" vertical="center"/>
    </xf>
    <xf numFmtId="0" fontId="0" fillId="3" borderId="18" xfId="12" applyFont="1" applyFill="1" applyBorder="1" applyAlignment="1">
      <alignment horizontal="left" vertical="center"/>
    </xf>
    <xf numFmtId="0" fontId="40" fillId="7" borderId="18" xfId="0" applyFont="1" applyFill="1" applyBorder="1" applyAlignment="1">
      <alignment horizontal="left" vertical="center"/>
    </xf>
    <xf numFmtId="0" fontId="0" fillId="4" borderId="18" xfId="12" applyFont="1" applyFill="1" applyBorder="1" applyAlignment="1">
      <alignment horizontal="left" vertical="center"/>
    </xf>
    <xf numFmtId="0" fontId="3" fillId="0" borderId="18" xfId="11" applyBorder="1">
      <alignment horizontal="center" vertical="center"/>
    </xf>
    <xf numFmtId="9" fontId="27" fillId="0" borderId="18" xfId="2" applyFont="1" applyBorder="1" applyAlignment="1">
      <alignment horizontal="center" vertical="center"/>
    </xf>
    <xf numFmtId="0" fontId="0" fillId="41" borderId="18" xfId="12" applyFont="1" applyFill="1" applyBorder="1" applyAlignment="1">
      <alignment horizontal="left" vertical="center"/>
    </xf>
    <xf numFmtId="172" fontId="3" fillId="0" borderId="18" xfId="10" applyNumberFormat="1" applyBorder="1">
      <alignment horizontal="center" vertical="center"/>
    </xf>
    <xf numFmtId="0" fontId="39" fillId="2" borderId="18" xfId="0" applyFont="1" applyFill="1" applyBorder="1" applyAlignment="1">
      <alignment horizontal="left" vertical="center" indent="1"/>
    </xf>
    <xf numFmtId="0" fontId="28" fillId="2" borderId="18" xfId="0" applyFont="1" applyFill="1" applyBorder="1" applyAlignment="1">
      <alignment horizontal="center" vertical="center"/>
    </xf>
    <xf numFmtId="9" fontId="27" fillId="2" borderId="18" xfId="2" applyFont="1" applyFill="1" applyBorder="1" applyAlignment="1">
      <alignment horizontal="center" vertical="center"/>
    </xf>
    <xf numFmtId="0" fontId="36" fillId="41" borderId="18" xfId="12" applyFont="1" applyFill="1" applyBorder="1" applyAlignment="1">
      <alignment horizontal="left" vertical="center"/>
    </xf>
    <xf numFmtId="172" fontId="3" fillId="2" borderId="18" xfId="10" applyNumberFormat="1" applyFill="1" applyBorder="1">
      <alignment horizontal="center" vertical="center"/>
    </xf>
    <xf numFmtId="172" fontId="27" fillId="2" borderId="18" xfId="0" applyNumberFormat="1" applyFont="1" applyFill="1" applyBorder="1" applyAlignment="1">
      <alignment horizontal="center" vertical="center"/>
    </xf>
    <xf numFmtId="0" fontId="0" fillId="3" borderId="19" xfId="12" applyFont="1" applyFill="1" applyBorder="1" applyAlignment="1">
      <alignment horizontal="left" vertical="center"/>
    </xf>
    <xf numFmtId="0" fontId="12" fillId="6" borderId="21" xfId="0" applyFont="1" applyFill="1" applyBorder="1" applyAlignment="1">
      <alignment horizontal="left" vertical="center" wrapText="1"/>
    </xf>
    <xf numFmtId="0" fontId="40" fillId="7" borderId="19" xfId="0" applyFont="1" applyFill="1" applyBorder="1" applyAlignment="1">
      <alignment horizontal="left" vertical="center"/>
    </xf>
    <xf numFmtId="0" fontId="36" fillId="41" borderId="19" xfId="12" applyFont="1" applyFill="1" applyBorder="1" applyAlignment="1">
      <alignment horizontal="left" vertical="center"/>
    </xf>
    <xf numFmtId="0" fontId="36" fillId="41" borderId="20" xfId="12" applyFont="1" applyFill="1" applyBorder="1" applyAlignment="1">
      <alignment horizontal="left" vertical="center"/>
    </xf>
    <xf numFmtId="0" fontId="0" fillId="41" borderId="19" xfId="12" applyFont="1" applyFill="1" applyBorder="1" applyAlignment="1">
      <alignment horizontal="left" vertical="center"/>
    </xf>
    <xf numFmtId="0" fontId="0" fillId="41" borderId="20" xfId="12" applyFont="1" applyFill="1" applyBorder="1" applyAlignment="1">
      <alignment horizontal="left" vertical="center"/>
    </xf>
    <xf numFmtId="0" fontId="39" fillId="2" borderId="19" xfId="0" applyFont="1" applyFill="1" applyBorder="1" applyAlignment="1">
      <alignment horizontal="left" vertical="center" indent="1"/>
    </xf>
    <xf numFmtId="0" fontId="3" fillId="0" borderId="20" xfId="12" applyBorder="1" applyAlignment="1">
      <alignment horizontal="left" vertical="center"/>
    </xf>
    <xf numFmtId="0" fontId="39" fillId="2" borderId="20" xfId="0" applyFont="1" applyFill="1" applyBorder="1" applyAlignment="1">
      <alignment horizontal="left" vertical="center" indent="1"/>
    </xf>
    <xf numFmtId="0" fontId="3" fillId="0" borderId="19" xfId="11" applyBorder="1">
      <alignment horizontal="center" vertical="center"/>
    </xf>
    <xf numFmtId="0" fontId="42" fillId="3" borderId="18" xfId="11" applyFont="1" applyFill="1" applyBorder="1" applyAlignment="1">
      <alignment horizontal="left" vertical="top" wrapText="1"/>
    </xf>
    <xf numFmtId="0" fontId="0" fillId="7" borderId="18" xfId="11" applyFont="1" applyFill="1" applyBorder="1">
      <alignment horizontal="center" vertical="center"/>
    </xf>
    <xf numFmtId="0" fontId="0" fillId="4" borderId="19" xfId="12" applyFont="1" applyFill="1" applyBorder="1" applyAlignment="1">
      <alignment horizontal="left" vertical="center"/>
    </xf>
    <xf numFmtId="0" fontId="0" fillId="4" borderId="20" xfId="12" applyFont="1" applyFill="1" applyBorder="1" applyAlignment="1">
      <alignment horizontal="left" vertical="center"/>
    </xf>
    <xf numFmtId="172" fontId="0" fillId="4" borderId="18" xfId="10" applyNumberFormat="1" applyFont="1" applyFill="1" applyBorder="1">
      <alignment horizontal="center" vertical="center"/>
    </xf>
    <xf numFmtId="0" fontId="0" fillId="4" borderId="18" xfId="11" applyFont="1" applyFill="1" applyBorder="1" applyAlignment="1">
      <alignment horizontal="left" vertical="center" wrapText="1"/>
    </xf>
    <xf numFmtId="0" fontId="0" fillId="41" borderId="18" xfId="11" applyFont="1" applyFill="1" applyBorder="1" applyAlignment="1">
      <alignment horizontal="left" vertical="center" wrapText="1"/>
    </xf>
    <xf numFmtId="0" fontId="0" fillId="0" borderId="0" xfId="0" applyAlignment="1">
      <alignment horizontal="left"/>
    </xf>
    <xf numFmtId="0" fontId="3" fillId="6" borderId="18" xfId="11" applyFill="1" applyBorder="1" applyAlignment="1">
      <alignment horizontal="left" vertical="center"/>
    </xf>
    <xf numFmtId="0" fontId="0" fillId="7" borderId="18" xfId="11" applyFont="1" applyFill="1" applyBorder="1" applyAlignment="1">
      <alignment horizontal="left" vertical="center"/>
    </xf>
    <xf numFmtId="0" fontId="3" fillId="0" borderId="18" xfId="11" applyBorder="1" applyAlignment="1">
      <alignment horizontal="left" vertical="center"/>
    </xf>
    <xf numFmtId="0" fontId="28" fillId="2" borderId="18" xfId="0" applyFont="1" applyFill="1" applyBorder="1" applyAlignment="1">
      <alignment horizontal="left" vertical="center"/>
    </xf>
    <xf numFmtId="0" fontId="25" fillId="9" borderId="8" xfId="0" applyFont="1" applyFill="1" applyBorder="1" applyAlignment="1">
      <alignment horizontal="center" vertical="center" wrapText="1"/>
    </xf>
    <xf numFmtId="0" fontId="45" fillId="0" borderId="27" xfId="55" applyFont="1" applyBorder="1" applyAlignment="1">
      <alignment vertical="top" wrapText="1"/>
    </xf>
    <xf numFmtId="0" fontId="45" fillId="0" borderId="28" xfId="55" applyFont="1" applyBorder="1" applyAlignment="1">
      <alignment horizontal="center" vertical="center" wrapText="1"/>
    </xf>
    <xf numFmtId="0" fontId="45" fillId="0" borderId="28" xfId="55" applyFont="1" applyBorder="1" applyAlignment="1">
      <alignment horizontal="center" vertical="top" wrapText="1"/>
    </xf>
    <xf numFmtId="0" fontId="45" fillId="0" borderId="30" xfId="55" applyFont="1" applyBorder="1" applyAlignment="1">
      <alignment vertical="top" wrapText="1"/>
    </xf>
    <xf numFmtId="0" fontId="45" fillId="0" borderId="31" xfId="55" applyFont="1" applyBorder="1" applyAlignment="1">
      <alignment horizontal="center" vertical="center" wrapText="1"/>
    </xf>
    <xf numFmtId="0" fontId="45" fillId="0" borderId="31" xfId="55" applyFont="1" applyBorder="1" applyAlignment="1">
      <alignment horizontal="center" vertical="top" wrapText="1"/>
    </xf>
    <xf numFmtId="173" fontId="45" fillId="42" borderId="33" xfId="55" applyNumberFormat="1" applyFont="1" applyFill="1" applyBorder="1" applyAlignment="1">
      <alignment horizontal="center" vertical="center" wrapText="1"/>
    </xf>
    <xf numFmtId="0" fontId="45" fillId="42" borderId="30" xfId="55" applyFont="1" applyFill="1" applyBorder="1" applyAlignment="1">
      <alignment vertical="top" wrapText="1"/>
    </xf>
    <xf numFmtId="0" fontId="45" fillId="42" borderId="31" xfId="55" applyFont="1" applyFill="1" applyBorder="1" applyAlignment="1">
      <alignment horizontal="center" vertical="center" wrapText="1"/>
    </xf>
    <xf numFmtId="0" fontId="45" fillId="42" borderId="31" xfId="55" applyFont="1" applyFill="1" applyBorder="1" applyAlignment="1">
      <alignment horizontal="center" vertical="top" wrapText="1"/>
    </xf>
    <xf numFmtId="14" fontId="45" fillId="42" borderId="30" xfId="55" applyNumberFormat="1" applyFont="1" applyFill="1" applyBorder="1" applyAlignment="1">
      <alignment vertical="top" wrapText="1"/>
    </xf>
    <xf numFmtId="0" fontId="48" fillId="42" borderId="30" xfId="55" applyFont="1" applyFill="1" applyBorder="1" applyAlignment="1">
      <alignment vertical="top" wrapText="1"/>
    </xf>
    <xf numFmtId="0" fontId="48" fillId="42" borderId="31" xfId="55" applyFont="1" applyFill="1" applyBorder="1" applyAlignment="1">
      <alignment horizontal="center" vertical="center" wrapText="1"/>
    </xf>
    <xf numFmtId="0" fontId="39" fillId="42" borderId="31" xfId="55" applyFont="1" applyFill="1" applyBorder="1" applyAlignment="1">
      <alignment horizontal="center" vertical="center" wrapText="1"/>
    </xf>
    <xf numFmtId="0" fontId="45" fillId="42" borderId="34" xfId="55" applyFont="1" applyFill="1" applyBorder="1" applyAlignment="1">
      <alignment vertical="top" wrapText="1"/>
    </xf>
    <xf numFmtId="0" fontId="45" fillId="42" borderId="35" xfId="55" applyFont="1" applyFill="1" applyBorder="1" applyAlignment="1">
      <alignment horizontal="center" vertical="center" wrapText="1"/>
    </xf>
    <xf numFmtId="0" fontId="2" fillId="0" borderId="0" xfId="54">
      <alignment vertical="center"/>
    </xf>
    <xf numFmtId="0" fontId="2" fillId="0" borderId="38" xfId="54" applyBorder="1">
      <alignment vertical="center"/>
    </xf>
    <xf numFmtId="0" fontId="51" fillId="46" borderId="38" xfId="54" applyFont="1" applyFill="1" applyBorder="1">
      <alignment vertical="center"/>
    </xf>
    <xf numFmtId="0" fontId="0" fillId="6" borderId="19" xfId="12" applyFont="1" applyFill="1" applyBorder="1" applyAlignment="1">
      <alignment horizontal="left" vertical="center"/>
    </xf>
    <xf numFmtId="0" fontId="41" fillId="6" borderId="18" xfId="11" applyFont="1" applyFill="1" applyBorder="1" applyAlignment="1">
      <alignment horizontal="left" vertical="center" wrapText="1"/>
    </xf>
    <xf numFmtId="0" fontId="0" fillId="3" borderId="2" xfId="12" applyFont="1" applyFill="1" applyAlignment="1">
      <alignment horizontal="left" vertical="center"/>
    </xf>
    <xf numFmtId="0" fontId="0" fillId="7" borderId="19" xfId="12" applyFont="1" applyFill="1" applyBorder="1" applyAlignment="1">
      <alignment horizontal="left" vertical="center"/>
    </xf>
    <xf numFmtId="0" fontId="0" fillId="7" borderId="20" xfId="12" applyFont="1" applyFill="1" applyBorder="1" applyAlignment="1">
      <alignment horizontal="left" vertical="center"/>
    </xf>
    <xf numFmtId="0" fontId="0" fillId="7" borderId="18" xfId="11" applyFont="1" applyFill="1" applyBorder="1" applyAlignment="1">
      <alignment horizontal="center" vertical="center" wrapText="1"/>
    </xf>
    <xf numFmtId="0" fontId="0" fillId="7" borderId="18" xfId="11" applyFont="1" applyFill="1" applyBorder="1" applyAlignment="1">
      <alignment horizontal="left" vertical="center" wrapText="1"/>
    </xf>
    <xf numFmtId="172" fontId="0" fillId="7" borderId="18" xfId="10" applyNumberFormat="1" applyFont="1" applyFill="1" applyBorder="1">
      <alignment horizontal="center" vertical="center"/>
    </xf>
    <xf numFmtId="0" fontId="36" fillId="47" borderId="19" xfId="12" applyFont="1" applyFill="1" applyBorder="1" applyAlignment="1">
      <alignment horizontal="left" vertical="center"/>
    </xf>
    <xf numFmtId="0" fontId="36" fillId="47" borderId="20" xfId="12" applyFont="1" applyFill="1" applyBorder="1" applyAlignment="1">
      <alignment horizontal="left" vertical="center"/>
    </xf>
    <xf numFmtId="0" fontId="0" fillId="47" borderId="18" xfId="11" applyFont="1" applyFill="1" applyBorder="1">
      <alignment horizontal="center" vertical="center"/>
    </xf>
    <xf numFmtId="0" fontId="0" fillId="47" borderId="18" xfId="11" applyFont="1" applyFill="1" applyBorder="1" applyAlignment="1">
      <alignment horizontal="left" vertical="center" wrapText="1"/>
    </xf>
    <xf numFmtId="9" fontId="27" fillId="47" borderId="18" xfId="2" applyFont="1" applyFill="1" applyBorder="1" applyAlignment="1">
      <alignment horizontal="center" vertical="center"/>
    </xf>
    <xf numFmtId="172" fontId="3" fillId="47" borderId="18" xfId="10" applyNumberFormat="1" applyFill="1" applyBorder="1">
      <alignment horizontal="center" vertical="center"/>
    </xf>
    <xf numFmtId="0" fontId="12" fillId="47" borderId="18" xfId="0" applyFont="1" applyFill="1" applyBorder="1" applyAlignment="1">
      <alignment horizontal="left" vertical="center"/>
    </xf>
    <xf numFmtId="0" fontId="12" fillId="47" borderId="19" xfId="0" applyFont="1" applyFill="1" applyBorder="1" applyAlignment="1">
      <alignment horizontal="left" vertical="center"/>
    </xf>
    <xf numFmtId="0" fontId="12" fillId="47" borderId="20" xfId="0" applyFont="1" applyFill="1" applyBorder="1" applyAlignment="1">
      <alignment horizontal="left" vertical="center"/>
    </xf>
    <xf numFmtId="0" fontId="3" fillId="47" borderId="18" xfId="11" applyFill="1" applyBorder="1">
      <alignment horizontal="center" vertical="center"/>
    </xf>
    <xf numFmtId="0" fontId="3" fillId="47" borderId="18" xfId="11" applyFill="1" applyBorder="1" applyAlignment="1">
      <alignment horizontal="left" vertical="center"/>
    </xf>
    <xf numFmtId="172" fontId="0" fillId="47" borderId="18" xfId="0" applyNumberFormat="1" applyFill="1" applyBorder="1" applyAlignment="1">
      <alignment horizontal="center" vertical="center"/>
    </xf>
    <xf numFmtId="172" fontId="27" fillId="47" borderId="18" xfId="0" applyNumberFormat="1" applyFont="1" applyFill="1" applyBorder="1" applyAlignment="1">
      <alignment horizontal="center" vertical="center"/>
    </xf>
    <xf numFmtId="0" fontId="0" fillId="6" borderId="2" xfId="12" applyFont="1" applyFill="1" applyAlignment="1">
      <alignment horizontal="left" vertical="center"/>
    </xf>
    <xf numFmtId="14" fontId="27" fillId="3" borderId="18" xfId="2" applyNumberFormat="1" applyFont="1" applyFill="1" applyBorder="1" applyAlignment="1">
      <alignment horizontal="center" vertical="center"/>
    </xf>
    <xf numFmtId="0" fontId="12" fillId="6" borderId="2" xfId="0" applyFont="1" applyFill="1" applyBorder="1" applyAlignment="1">
      <alignment horizontal="left" vertical="center" wrapText="1"/>
    </xf>
    <xf numFmtId="0" fontId="40" fillId="7" borderId="2" xfId="0" applyFont="1" applyFill="1" applyBorder="1" applyAlignment="1">
      <alignment horizontal="left" vertical="center"/>
    </xf>
    <xf numFmtId="0" fontId="12" fillId="6" borderId="18" xfId="0" applyFont="1" applyFill="1" applyBorder="1" applyAlignment="1">
      <alignment horizontal="left" vertical="center" wrapText="1"/>
    </xf>
    <xf numFmtId="0" fontId="0" fillId="6" borderId="18" xfId="12" applyFont="1" applyFill="1" applyBorder="1" applyAlignment="1">
      <alignment horizontal="left" vertical="center"/>
    </xf>
    <xf numFmtId="0" fontId="52" fillId="0" borderId="0" xfId="56"/>
    <xf numFmtId="0" fontId="53" fillId="48" borderId="47" xfId="56" applyFont="1" applyFill="1" applyBorder="1" applyAlignment="1">
      <alignment vertical="top"/>
    </xf>
    <xf numFmtId="0" fontId="53" fillId="48" borderId="48" xfId="56" applyFont="1" applyFill="1" applyBorder="1" applyAlignment="1">
      <alignment vertical="top"/>
    </xf>
    <xf numFmtId="0" fontId="52" fillId="42" borderId="49" xfId="56" applyFill="1" applyBorder="1"/>
    <xf numFmtId="0" fontId="52" fillId="42" borderId="50" xfId="56" applyFill="1" applyBorder="1"/>
    <xf numFmtId="0" fontId="52" fillId="42" borderId="51" xfId="56" applyFill="1" applyBorder="1"/>
    <xf numFmtId="0" fontId="52" fillId="5" borderId="50" xfId="56" applyFill="1" applyBorder="1"/>
    <xf numFmtId="0" fontId="52" fillId="5" borderId="51" xfId="56" applyFill="1" applyBorder="1"/>
    <xf numFmtId="0" fontId="53" fillId="48" borderId="52" xfId="56" applyFont="1" applyFill="1" applyBorder="1" applyAlignment="1">
      <alignment vertical="top"/>
    </xf>
    <xf numFmtId="0" fontId="53" fillId="48" borderId="41" xfId="56" applyFont="1" applyFill="1" applyBorder="1" applyAlignment="1">
      <alignment vertical="top"/>
    </xf>
    <xf numFmtId="0" fontId="53" fillId="48" borderId="53" xfId="56" applyFont="1" applyFill="1" applyBorder="1" applyAlignment="1">
      <alignment vertical="top"/>
    </xf>
    <xf numFmtId="0" fontId="52" fillId="42" borderId="54" xfId="56" applyFill="1" applyBorder="1"/>
    <xf numFmtId="0" fontId="52" fillId="42" borderId="55" xfId="56" applyFill="1" applyBorder="1"/>
    <xf numFmtId="0" fontId="52" fillId="42" borderId="56" xfId="56" applyFill="1" applyBorder="1"/>
    <xf numFmtId="0" fontId="52" fillId="5" borderId="55" xfId="56" applyFill="1" applyBorder="1"/>
    <xf numFmtId="0" fontId="52" fillId="5" borderId="56" xfId="56" applyFill="1" applyBorder="1"/>
    <xf numFmtId="0" fontId="53" fillId="48" borderId="57" xfId="56" applyFont="1" applyFill="1" applyBorder="1" applyAlignment="1">
      <alignment vertical="top"/>
    </xf>
    <xf numFmtId="0" fontId="53" fillId="48" borderId="42" xfId="56" applyFont="1" applyFill="1" applyBorder="1" applyAlignment="1">
      <alignment vertical="top"/>
    </xf>
    <xf numFmtId="0" fontId="53" fillId="48" borderId="58" xfId="56" applyFont="1" applyFill="1" applyBorder="1" applyAlignment="1">
      <alignment vertical="top"/>
    </xf>
    <xf numFmtId="0" fontId="53" fillId="48" borderId="59" xfId="56" applyFont="1" applyFill="1" applyBorder="1" applyAlignment="1">
      <alignment vertical="top"/>
    </xf>
    <xf numFmtId="0" fontId="53" fillId="48" borderId="60" xfId="56" applyFont="1" applyFill="1" applyBorder="1" applyAlignment="1">
      <alignment vertical="top"/>
    </xf>
    <xf numFmtId="0" fontId="53" fillId="48" borderId="61" xfId="56" applyFont="1" applyFill="1" applyBorder="1" applyAlignment="1">
      <alignment vertical="top"/>
    </xf>
    <xf numFmtId="0" fontId="53" fillId="48" borderId="57" xfId="56" applyFont="1" applyFill="1" applyBorder="1"/>
    <xf numFmtId="0" fontId="53" fillId="48" borderId="62" xfId="56" applyFont="1" applyFill="1" applyBorder="1"/>
    <xf numFmtId="0" fontId="53" fillId="48" borderId="52" xfId="56" applyFont="1" applyFill="1" applyBorder="1"/>
    <xf numFmtId="0" fontId="53" fillId="48" borderId="53" xfId="56" applyFont="1" applyFill="1" applyBorder="1"/>
    <xf numFmtId="174" fontId="53" fillId="48" borderId="63" xfId="56" applyNumberFormat="1" applyFont="1" applyFill="1" applyBorder="1" applyAlignment="1">
      <alignment horizontal="center" vertical="center"/>
    </xf>
    <xf numFmtId="174" fontId="53" fillId="48" borderId="39" xfId="56" applyNumberFormat="1" applyFont="1" applyFill="1" applyBorder="1" applyAlignment="1">
      <alignment horizontal="center" vertical="center"/>
    </xf>
    <xf numFmtId="174" fontId="53" fillId="48" borderId="64" xfId="56" applyNumberFormat="1" applyFont="1" applyFill="1" applyBorder="1" applyAlignment="1">
      <alignment horizontal="center" vertical="center"/>
    </xf>
    <xf numFmtId="174" fontId="53" fillId="5" borderId="39" xfId="56" applyNumberFormat="1" applyFont="1" applyFill="1" applyBorder="1" applyAlignment="1">
      <alignment horizontal="center" vertical="center"/>
    </xf>
    <xf numFmtId="174" fontId="53" fillId="5" borderId="64" xfId="56" applyNumberFormat="1" applyFont="1" applyFill="1" applyBorder="1" applyAlignment="1">
      <alignment horizontal="center" vertical="center"/>
    </xf>
    <xf numFmtId="0" fontId="55" fillId="48" borderId="65" xfId="56" applyFont="1" applyFill="1" applyBorder="1"/>
    <xf numFmtId="0" fontId="55" fillId="48" borderId="0" xfId="56" applyFont="1" applyFill="1"/>
    <xf numFmtId="0" fontId="55" fillId="48" borderId="66" xfId="56" applyFont="1" applyFill="1" applyBorder="1"/>
    <xf numFmtId="175" fontId="53" fillId="48" borderId="57" xfId="56" applyNumberFormat="1" applyFont="1" applyFill="1" applyBorder="1" applyAlignment="1">
      <alignment horizontal="centerContinuous" vertical="center"/>
    </xf>
    <xf numFmtId="175" fontId="53" fillId="48" borderId="43" xfId="56" applyNumberFormat="1" applyFont="1" applyFill="1" applyBorder="1" applyAlignment="1">
      <alignment horizontal="centerContinuous" vertical="center"/>
    </xf>
    <xf numFmtId="175" fontId="53" fillId="48" borderId="67" xfId="56" applyNumberFormat="1" applyFont="1" applyFill="1" applyBorder="1" applyAlignment="1">
      <alignment horizontal="centerContinuous" vertical="center"/>
    </xf>
    <xf numFmtId="0" fontId="53" fillId="48" borderId="57" xfId="56" applyFont="1" applyFill="1" applyBorder="1" applyAlignment="1">
      <alignment horizontal="centerContinuous" vertical="center"/>
    </xf>
    <xf numFmtId="0" fontId="53" fillId="48" borderId="43" xfId="56" applyFont="1" applyFill="1" applyBorder="1" applyAlignment="1">
      <alignment horizontal="centerContinuous" vertical="center"/>
    </xf>
    <xf numFmtId="176" fontId="53" fillId="48" borderId="67" xfId="56" applyNumberFormat="1" applyFont="1" applyFill="1" applyBorder="1" applyAlignment="1">
      <alignment horizontal="centerContinuous" vertical="center"/>
    </xf>
    <xf numFmtId="0" fontId="53" fillId="48" borderId="68" xfId="56" applyFont="1" applyFill="1" applyBorder="1" applyAlignment="1">
      <alignment horizontal="centerContinuous" vertical="center"/>
    </xf>
    <xf numFmtId="0" fontId="53" fillId="48" borderId="69" xfId="56" applyFont="1" applyFill="1" applyBorder="1" applyAlignment="1">
      <alignment horizontal="centerContinuous" vertical="center"/>
    </xf>
    <xf numFmtId="176" fontId="53" fillId="48" borderId="70" xfId="56" applyNumberFormat="1" applyFont="1" applyFill="1" applyBorder="1" applyAlignment="1">
      <alignment horizontal="centerContinuous" vertical="center"/>
    </xf>
    <xf numFmtId="0" fontId="55" fillId="48" borderId="58" xfId="56" applyFont="1" applyFill="1" applyBorder="1"/>
    <xf numFmtId="0" fontId="55" fillId="48" borderId="71" xfId="56" applyFont="1" applyFill="1" applyBorder="1"/>
    <xf numFmtId="0" fontId="55" fillId="48" borderId="72" xfId="56" applyFont="1" applyFill="1" applyBorder="1"/>
    <xf numFmtId="0" fontId="0" fillId="3" borderId="18" xfId="12" applyFont="1" applyFill="1" applyBorder="1" applyAlignment="1">
      <alignment horizontal="left" vertical="center" wrapText="1"/>
    </xf>
    <xf numFmtId="0" fontId="0" fillId="53" borderId="18" xfId="12" applyFont="1" applyFill="1" applyBorder="1" applyAlignment="1">
      <alignment horizontal="left" vertical="center"/>
    </xf>
    <xf numFmtId="0" fontId="0" fillId="54" borderId="18" xfId="12" applyFont="1" applyFill="1" applyBorder="1" applyAlignment="1">
      <alignment horizontal="left" vertical="center"/>
    </xf>
    <xf numFmtId="0" fontId="0" fillId="55" borderId="18" xfId="12" applyFont="1" applyFill="1" applyBorder="1" applyAlignment="1">
      <alignment horizontal="left" vertical="center" wrapText="1"/>
    </xf>
    <xf numFmtId="0" fontId="0" fillId="56" borderId="18" xfId="12" applyFont="1" applyFill="1" applyBorder="1" applyAlignment="1">
      <alignment horizontal="left" vertical="center"/>
    </xf>
    <xf numFmtId="0" fontId="0" fillId="52" borderId="18" xfId="12" applyFont="1" applyFill="1" applyBorder="1" applyAlignment="1">
      <alignment horizontal="left" vertical="center"/>
    </xf>
    <xf numFmtId="0" fontId="0" fillId="57" borderId="18" xfId="12" applyFont="1" applyFill="1" applyBorder="1" applyAlignment="1">
      <alignment horizontal="left" vertical="center"/>
    </xf>
    <xf numFmtId="0" fontId="0" fillId="3" borderId="73" xfId="12" applyFont="1" applyFill="1" applyBorder="1" applyAlignment="1">
      <alignment vertical="center"/>
    </xf>
    <xf numFmtId="0" fontId="14" fillId="3" borderId="2" xfId="12" applyFont="1" applyFill="1" applyAlignment="1">
      <alignment horizontal="left" vertical="center"/>
    </xf>
    <xf numFmtId="0" fontId="41" fillId="3" borderId="2" xfId="12" applyFont="1" applyFill="1" applyAlignment="1">
      <alignment horizontal="left" vertical="center"/>
    </xf>
    <xf numFmtId="0" fontId="0" fillId="3" borderId="21" xfId="12" applyFont="1" applyFill="1" applyBorder="1" applyAlignment="1">
      <alignment horizontal="left" vertical="center"/>
    </xf>
    <xf numFmtId="0" fontId="56" fillId="0" borderId="0" xfId="54" applyFont="1">
      <alignment vertical="center"/>
    </xf>
    <xf numFmtId="0" fontId="56" fillId="0" borderId="0" xfId="54" applyFont="1" applyAlignment="1">
      <alignment vertical="top"/>
    </xf>
    <xf numFmtId="173" fontId="57" fillId="0" borderId="0" xfId="55" applyNumberFormat="1" applyFont="1" applyAlignment="1">
      <alignment horizontal="left" vertical="center"/>
    </xf>
    <xf numFmtId="0" fontId="58" fillId="0" borderId="0" xfId="55" applyFont="1" applyAlignment="1">
      <alignment horizontal="left" vertical="center"/>
    </xf>
    <xf numFmtId="0" fontId="45" fillId="0" borderId="0" xfId="55" applyFont="1">
      <alignment vertical="center"/>
    </xf>
    <xf numFmtId="0" fontId="39" fillId="0" borderId="0" xfId="55" applyFont="1">
      <alignment vertical="center"/>
    </xf>
    <xf numFmtId="0" fontId="45" fillId="0" borderId="0" xfId="55" applyFont="1" applyAlignment="1">
      <alignment vertical="top"/>
    </xf>
    <xf numFmtId="0" fontId="45" fillId="0" borderId="0" xfId="55" applyFont="1" applyAlignment="1">
      <alignment vertical="top" wrapText="1"/>
    </xf>
    <xf numFmtId="0" fontId="45" fillId="0" borderId="0" xfId="54" applyFont="1">
      <alignment vertical="center"/>
    </xf>
    <xf numFmtId="0" fontId="48" fillId="0" borderId="0" xfId="54" applyFont="1">
      <alignment vertical="center"/>
    </xf>
    <xf numFmtId="14" fontId="45" fillId="42" borderId="31" xfId="55" applyNumberFormat="1" applyFont="1" applyFill="1" applyBorder="1" applyAlignment="1">
      <alignment horizontal="left" vertical="top" wrapText="1"/>
    </xf>
    <xf numFmtId="0" fontId="45" fillId="42" borderId="36" xfId="55" applyFont="1" applyFill="1" applyBorder="1" applyAlignment="1">
      <alignment horizontal="left" vertical="top" wrapText="1"/>
    </xf>
    <xf numFmtId="14" fontId="45" fillId="42" borderId="36" xfId="55" applyNumberFormat="1" applyFont="1" applyFill="1" applyBorder="1" applyAlignment="1">
      <alignment horizontal="left" vertical="top" wrapText="1"/>
    </xf>
    <xf numFmtId="177" fontId="45" fillId="42" borderId="37" xfId="55" applyNumberFormat="1" applyFont="1" applyFill="1" applyBorder="1" applyAlignment="1">
      <alignment horizontal="left" vertical="top" wrapText="1"/>
    </xf>
    <xf numFmtId="14" fontId="45" fillId="42" borderId="37" xfId="55" applyNumberFormat="1" applyFont="1" applyFill="1" applyBorder="1" applyAlignment="1">
      <alignment horizontal="left" vertical="top" wrapText="1"/>
    </xf>
    <xf numFmtId="0" fontId="39" fillId="42" borderId="37" xfId="55" applyFont="1" applyFill="1" applyBorder="1" applyAlignment="1">
      <alignment horizontal="left" vertical="top" wrapText="1"/>
    </xf>
    <xf numFmtId="0" fontId="39" fillId="42" borderId="36" xfId="54" applyFont="1" applyFill="1" applyBorder="1" applyAlignment="1">
      <alignment horizontal="left" vertical="top" wrapText="1"/>
    </xf>
    <xf numFmtId="0" fontId="45" fillId="42" borderId="31" xfId="55" applyFont="1" applyFill="1" applyBorder="1" applyAlignment="1">
      <alignment horizontal="left" vertical="top" wrapText="1"/>
    </xf>
    <xf numFmtId="177" fontId="45" fillId="42" borderId="32" xfId="55" applyNumberFormat="1" applyFont="1" applyFill="1" applyBorder="1" applyAlignment="1">
      <alignment horizontal="left" vertical="top" wrapText="1"/>
    </xf>
    <xf numFmtId="0" fontId="39" fillId="42" borderId="32" xfId="55" applyFont="1" applyFill="1" applyBorder="1" applyAlignment="1">
      <alignment horizontal="left" vertical="top" wrapText="1"/>
    </xf>
    <xf numFmtId="0" fontId="39" fillId="42" borderId="31" xfId="54" applyFont="1" applyFill="1" applyBorder="1" applyAlignment="1">
      <alignment horizontal="left" vertical="top" wrapText="1"/>
    </xf>
    <xf numFmtId="14" fontId="45" fillId="42" borderId="32" xfId="55" applyNumberFormat="1" applyFont="1" applyFill="1" applyBorder="1" applyAlignment="1">
      <alignment horizontal="left" vertical="top" wrapText="1"/>
    </xf>
    <xf numFmtId="177" fontId="48" fillId="42" borderId="32" xfId="55" applyNumberFormat="1" applyFont="1" applyFill="1" applyBorder="1" applyAlignment="1">
      <alignment horizontal="left" vertical="top" wrapText="1"/>
    </xf>
    <xf numFmtId="14" fontId="48" fillId="42" borderId="32" xfId="55" applyNumberFormat="1" applyFont="1" applyFill="1" applyBorder="1" applyAlignment="1">
      <alignment horizontal="left" vertical="top" wrapText="1"/>
    </xf>
    <xf numFmtId="0" fontId="45" fillId="42" borderId="32" xfId="55" applyFont="1" applyFill="1" applyBorder="1" applyAlignment="1">
      <alignment horizontal="left" vertical="top" wrapText="1"/>
    </xf>
    <xf numFmtId="14" fontId="39" fillId="42" borderId="31" xfId="55" applyNumberFormat="1" applyFont="1" applyFill="1" applyBorder="1" applyAlignment="1">
      <alignment horizontal="left" vertical="top" wrapText="1"/>
    </xf>
    <xf numFmtId="177" fontId="46" fillId="42" borderId="32" xfId="55" applyNumberFormat="1" applyFont="1" applyFill="1" applyBorder="1" applyAlignment="1">
      <alignment horizontal="left" vertical="top" wrapText="1"/>
    </xf>
    <xf numFmtId="0" fontId="46" fillId="42" borderId="32" xfId="55" applyFont="1" applyFill="1" applyBorder="1" applyAlignment="1">
      <alignment horizontal="left" vertical="top" wrapText="1"/>
    </xf>
    <xf numFmtId="0" fontId="39" fillId="42" borderId="31" xfId="55" applyFont="1" applyFill="1" applyBorder="1" applyAlignment="1">
      <alignment horizontal="left" vertical="top" wrapText="1"/>
    </xf>
    <xf numFmtId="0" fontId="45" fillId="0" borderId="31" xfId="55" applyFont="1" applyBorder="1" applyAlignment="1">
      <alignment horizontal="left" vertical="top" wrapText="1"/>
    </xf>
    <xf numFmtId="14" fontId="45" fillId="0" borderId="31" xfId="55" applyNumberFormat="1" applyFont="1" applyBorder="1" applyAlignment="1">
      <alignment horizontal="left" vertical="top" wrapText="1"/>
    </xf>
    <xf numFmtId="177" fontId="45" fillId="0" borderId="32" xfId="55" applyNumberFormat="1" applyFont="1" applyBorder="1" applyAlignment="1">
      <alignment horizontal="left" vertical="top" wrapText="1"/>
    </xf>
    <xf numFmtId="0" fontId="45" fillId="0" borderId="32" xfId="55" applyFont="1" applyBorder="1" applyAlignment="1">
      <alignment horizontal="left" vertical="top" wrapText="1"/>
    </xf>
    <xf numFmtId="0" fontId="39" fillId="0" borderId="32" xfId="55" applyFont="1" applyBorder="1" applyAlignment="1">
      <alignment horizontal="left" vertical="top" wrapText="1"/>
    </xf>
    <xf numFmtId="0" fontId="47" fillId="0" borderId="31" xfId="55" applyFont="1" applyBorder="1" applyAlignment="1">
      <alignment horizontal="left" vertical="top" wrapText="1"/>
    </xf>
    <xf numFmtId="0" fontId="45" fillId="0" borderId="28" xfId="55" applyFont="1" applyBorder="1" applyAlignment="1">
      <alignment horizontal="left" vertical="top" wrapText="1"/>
    </xf>
    <xf numFmtId="14" fontId="45" fillId="0" borderId="28" xfId="55" applyNumberFormat="1" applyFont="1" applyBorder="1" applyAlignment="1">
      <alignment horizontal="left" vertical="top" wrapText="1"/>
    </xf>
    <xf numFmtId="177" fontId="45" fillId="0" borderId="29" xfId="55" applyNumberFormat="1" applyFont="1" applyBorder="1" applyAlignment="1">
      <alignment horizontal="left" vertical="top" wrapText="1"/>
    </xf>
    <xf numFmtId="0" fontId="45" fillId="0" borderId="29" xfId="55" applyFont="1" applyBorder="1" applyAlignment="1">
      <alignment horizontal="left" vertical="top" wrapText="1"/>
    </xf>
    <xf numFmtId="0" fontId="39" fillId="0" borderId="29" xfId="55" applyFont="1" applyBorder="1" applyAlignment="1">
      <alignment horizontal="left" vertical="top" wrapText="1"/>
    </xf>
    <xf numFmtId="177" fontId="45" fillId="42" borderId="35" xfId="55" applyNumberFormat="1" applyFont="1" applyFill="1" applyBorder="1" applyAlignment="1">
      <alignment horizontal="center" vertical="center" wrapText="1"/>
    </xf>
    <xf numFmtId="177" fontId="45" fillId="42" borderId="31" xfId="55" applyNumberFormat="1" applyFont="1" applyFill="1" applyBorder="1" applyAlignment="1">
      <alignment horizontal="center" vertical="center" wrapText="1"/>
    </xf>
    <xf numFmtId="177" fontId="48" fillId="42" borderId="31" xfId="55" applyNumberFormat="1" applyFont="1" applyFill="1" applyBorder="1" applyAlignment="1">
      <alignment horizontal="center" vertical="center" wrapText="1"/>
    </xf>
    <xf numFmtId="177" fontId="45" fillId="0" borderId="31" xfId="55" applyNumberFormat="1" applyFont="1" applyBorder="1" applyAlignment="1">
      <alignment horizontal="center" vertical="center" wrapText="1"/>
    </xf>
    <xf numFmtId="177" fontId="45" fillId="0" borderId="28" xfId="55" applyNumberFormat="1" applyFont="1" applyBorder="1" applyAlignment="1">
      <alignment horizontal="center" vertical="center" wrapText="1"/>
    </xf>
    <xf numFmtId="0" fontId="60" fillId="42" borderId="31" xfId="54" applyFont="1" applyFill="1" applyBorder="1" applyAlignment="1">
      <alignment horizontal="left" vertical="top" wrapText="1"/>
    </xf>
    <xf numFmtId="0" fontId="39" fillId="42" borderId="74" xfId="54" applyFont="1" applyFill="1" applyBorder="1" applyAlignment="1">
      <alignment horizontal="left" vertical="top" wrapText="1"/>
    </xf>
    <xf numFmtId="0" fontId="39" fillId="42" borderId="75" xfId="54" applyFont="1" applyFill="1" applyBorder="1" applyAlignment="1">
      <alignment horizontal="left" vertical="top" wrapText="1"/>
    </xf>
    <xf numFmtId="0" fontId="59" fillId="42" borderId="75" xfId="54" applyFont="1" applyFill="1" applyBorder="1" applyAlignment="1">
      <alignment horizontal="left" vertical="top" wrapText="1"/>
    </xf>
    <xf numFmtId="0" fontId="45" fillId="42" borderId="75" xfId="55" applyFont="1" applyFill="1" applyBorder="1" applyAlignment="1">
      <alignment horizontal="left" vertical="top" wrapText="1"/>
    </xf>
    <xf numFmtId="0" fontId="39" fillId="42" borderId="75" xfId="55" applyFont="1" applyFill="1" applyBorder="1" applyAlignment="1">
      <alignment horizontal="left" vertical="top" wrapText="1"/>
    </xf>
    <xf numFmtId="0" fontId="47" fillId="0" borderId="75" xfId="55" applyFont="1" applyBorder="1" applyAlignment="1">
      <alignment horizontal="left" vertical="top" wrapText="1"/>
    </xf>
    <xf numFmtId="0" fontId="45" fillId="0" borderId="75" xfId="55" applyFont="1" applyBorder="1" applyAlignment="1">
      <alignment horizontal="left" vertical="top" wrapText="1"/>
    </xf>
    <xf numFmtId="0" fontId="45" fillId="0" borderId="76" xfId="55" applyFont="1" applyBorder="1" applyAlignment="1">
      <alignment horizontal="left" vertical="top" wrapText="1"/>
    </xf>
    <xf numFmtId="0" fontId="45" fillId="42" borderId="35" xfId="55" applyFont="1" applyFill="1" applyBorder="1" applyAlignment="1">
      <alignment vertical="top" wrapText="1"/>
    </xf>
    <xf numFmtId="0" fontId="45" fillId="42" borderId="31" xfId="55" applyFont="1" applyFill="1" applyBorder="1" applyAlignment="1">
      <alignment vertical="top" wrapText="1"/>
    </xf>
    <xf numFmtId="0" fontId="39" fillId="42" borderId="31" xfId="55" applyFont="1" applyFill="1" applyBorder="1" applyAlignment="1">
      <alignment vertical="top" wrapText="1"/>
    </xf>
    <xf numFmtId="0" fontId="39" fillId="42" borderId="36" xfId="54" applyFont="1" applyFill="1" applyBorder="1" applyAlignment="1">
      <alignment horizontal="left" vertical="center" wrapText="1"/>
    </xf>
    <xf numFmtId="0" fontId="46" fillId="42" borderId="31" xfId="55" applyFont="1" applyFill="1" applyBorder="1" applyAlignment="1">
      <alignment horizontal="left" vertical="top" wrapText="1"/>
    </xf>
    <xf numFmtId="0" fontId="46" fillId="42" borderId="31" xfId="55" applyFont="1" applyFill="1" applyBorder="1" applyAlignment="1">
      <alignment vertical="top" wrapText="1"/>
    </xf>
    <xf numFmtId="14" fontId="46" fillId="42" borderId="31" xfId="55" applyNumberFormat="1" applyFont="1" applyFill="1" applyBorder="1" applyAlignment="1">
      <alignment vertical="top" wrapText="1"/>
    </xf>
    <xf numFmtId="0" fontId="47" fillId="0" borderId="31" xfId="55" applyFont="1" applyBorder="1" applyAlignment="1">
      <alignment vertical="top" wrapText="1"/>
    </xf>
    <xf numFmtId="0" fontId="46" fillId="0" borderId="31" xfId="55" applyFont="1" applyBorder="1" applyAlignment="1">
      <alignment vertical="top" wrapText="1"/>
    </xf>
    <xf numFmtId="14" fontId="46" fillId="0" borderId="31" xfId="55" applyNumberFormat="1" applyFont="1" applyBorder="1" applyAlignment="1">
      <alignment vertical="top" wrapText="1"/>
    </xf>
    <xf numFmtId="0" fontId="46" fillId="0" borderId="28" xfId="55" applyFont="1" applyBorder="1" applyAlignment="1">
      <alignment vertical="top" wrapText="1"/>
    </xf>
    <xf numFmtId="0" fontId="45" fillId="42" borderId="31" xfId="54" applyFont="1" applyFill="1" applyBorder="1" applyAlignment="1">
      <alignment horizontal="left" vertical="top" wrapText="1"/>
    </xf>
    <xf numFmtId="178" fontId="39" fillId="42" borderId="36" xfId="54" applyNumberFormat="1" applyFont="1" applyFill="1" applyBorder="1" applyAlignment="1">
      <alignment horizontal="left" vertical="top" wrapText="1"/>
    </xf>
    <xf numFmtId="178" fontId="39" fillId="42" borderId="31" xfId="54" applyNumberFormat="1" applyFont="1" applyFill="1" applyBorder="1" applyAlignment="1">
      <alignment horizontal="left" vertical="top" wrapText="1"/>
    </xf>
    <xf numFmtId="178" fontId="59" fillId="42" borderId="31" xfId="54" applyNumberFormat="1" applyFont="1" applyFill="1" applyBorder="1" applyAlignment="1">
      <alignment horizontal="left" vertical="top" wrapText="1"/>
    </xf>
    <xf numFmtId="178" fontId="45" fillId="42" borderId="31" xfId="55" applyNumberFormat="1" applyFont="1" applyFill="1" applyBorder="1" applyAlignment="1">
      <alignment horizontal="left" vertical="top" wrapText="1"/>
    </xf>
    <xf numFmtId="178" fontId="39" fillId="42" borderId="31" xfId="55" applyNumberFormat="1" applyFont="1" applyFill="1" applyBorder="1" applyAlignment="1">
      <alignment horizontal="left" vertical="top" wrapText="1"/>
    </xf>
    <xf numFmtId="178" fontId="47" fillId="0" borderId="31" xfId="55" applyNumberFormat="1" applyFont="1" applyBorder="1" applyAlignment="1">
      <alignment horizontal="left" vertical="top" wrapText="1"/>
    </xf>
    <xf numFmtId="178" fontId="45" fillId="0" borderId="31" xfId="55" applyNumberFormat="1" applyFont="1" applyBorder="1" applyAlignment="1">
      <alignment horizontal="left" vertical="top" wrapText="1"/>
    </xf>
    <xf numFmtId="178" fontId="45" fillId="0" borderId="28" xfId="55" applyNumberFormat="1" applyFont="1" applyBorder="1" applyAlignment="1">
      <alignment horizontal="left" vertical="top" wrapText="1"/>
    </xf>
    <xf numFmtId="0" fontId="60" fillId="42" borderId="32" xfId="55" applyFont="1" applyFill="1" applyBorder="1" applyAlignment="1">
      <alignment horizontal="left" vertical="top" wrapText="1"/>
    </xf>
    <xf numFmtId="0" fontId="45" fillId="50" borderId="83" xfId="55" applyFont="1" applyFill="1" applyBorder="1" applyAlignment="1">
      <alignment horizontal="center" vertical="center" wrapText="1"/>
    </xf>
    <xf numFmtId="179" fontId="39" fillId="42" borderId="35" xfId="54" applyNumberFormat="1" applyFont="1" applyFill="1" applyBorder="1" applyAlignment="1">
      <alignment horizontal="left" vertical="top" wrapText="1"/>
    </xf>
    <xf numFmtId="179" fontId="39" fillId="42" borderId="31" xfId="54" applyNumberFormat="1" applyFont="1" applyFill="1" applyBorder="1" applyAlignment="1">
      <alignment horizontal="left" vertical="top" wrapText="1"/>
    </xf>
    <xf numFmtId="179" fontId="39" fillId="42" borderId="36" xfId="54" applyNumberFormat="1" applyFont="1" applyFill="1" applyBorder="1" applyAlignment="1">
      <alignment horizontal="left" vertical="top" wrapText="1"/>
    </xf>
    <xf numFmtId="179" fontId="59" fillId="42" borderId="31" xfId="54" applyNumberFormat="1" applyFont="1" applyFill="1" applyBorder="1" applyAlignment="1">
      <alignment horizontal="left" vertical="top" wrapText="1"/>
    </xf>
    <xf numFmtId="179" fontId="45" fillId="42" borderId="31" xfId="55" applyNumberFormat="1" applyFont="1" applyFill="1" applyBorder="1" applyAlignment="1">
      <alignment horizontal="left" vertical="top" wrapText="1"/>
    </xf>
    <xf numFmtId="179" fontId="39" fillId="42" borderId="40" xfId="54" applyNumberFormat="1" applyFont="1" applyFill="1" applyBorder="1" applyAlignment="1">
      <alignment horizontal="left" vertical="top"/>
    </xf>
    <xf numFmtId="179" fontId="39" fillId="42" borderId="31" xfId="55" applyNumberFormat="1" applyFont="1" applyFill="1" applyBorder="1" applyAlignment="1">
      <alignment horizontal="left" vertical="top" wrapText="1"/>
    </xf>
    <xf numFmtId="179" fontId="47" fillId="0" borderId="31" xfId="55" applyNumberFormat="1" applyFont="1" applyBorder="1" applyAlignment="1">
      <alignment horizontal="left" vertical="top" wrapText="1"/>
    </xf>
    <xf numFmtId="179" fontId="45" fillId="0" borderId="31" xfId="55" applyNumberFormat="1" applyFont="1" applyBorder="1" applyAlignment="1">
      <alignment horizontal="left" vertical="top" wrapText="1"/>
    </xf>
    <xf numFmtId="179" fontId="45" fillId="0" borderId="28" xfId="55" applyNumberFormat="1" applyFont="1" applyBorder="1" applyAlignment="1">
      <alignment horizontal="left" vertical="top" wrapText="1"/>
    </xf>
    <xf numFmtId="0" fontId="61" fillId="0" borderId="0" xfId="3" applyFont="1"/>
    <xf numFmtId="0" fontId="27" fillId="0" borderId="0" xfId="3" applyFont="1"/>
    <xf numFmtId="0" fontId="62" fillId="42" borderId="32" xfId="55" applyFont="1" applyFill="1" applyBorder="1" applyAlignment="1">
      <alignment horizontal="left" vertical="top" wrapText="1"/>
    </xf>
    <xf numFmtId="0" fontId="62" fillId="42" borderId="31" xfId="54" applyFont="1" applyFill="1" applyBorder="1" applyAlignment="1">
      <alignment horizontal="left" vertical="top" wrapText="1"/>
    </xf>
    <xf numFmtId="0" fontId="39" fillId="42" borderId="0" xfId="54" applyFont="1" applyFill="1" applyAlignment="1">
      <alignment horizontal="left" vertical="top" wrapText="1"/>
    </xf>
    <xf numFmtId="0" fontId="45" fillId="42" borderId="84" xfId="55" applyFont="1" applyFill="1" applyBorder="1" applyAlignment="1">
      <alignment horizontal="left" vertical="top" wrapText="1"/>
    </xf>
    <xf numFmtId="14" fontId="60" fillId="42" borderId="32" xfId="55" applyNumberFormat="1" applyFont="1" applyFill="1" applyBorder="1" applyAlignment="1">
      <alignment horizontal="left" vertical="top" wrapText="1"/>
    </xf>
    <xf numFmtId="0" fontId="39" fillId="49" borderId="32" xfId="55" applyFont="1" applyFill="1" applyBorder="1" applyAlignment="1">
      <alignment horizontal="left" vertical="top" wrapText="1"/>
    </xf>
    <xf numFmtId="0" fontId="16" fillId="0" borderId="0" xfId="1" applyAlignment="1" applyProtection="1">
      <alignment vertical="center"/>
    </xf>
    <xf numFmtId="0" fontId="16" fillId="0" borderId="0" xfId="1" applyAlignment="1" applyProtection="1"/>
    <xf numFmtId="178" fontId="45" fillId="42" borderId="40" xfId="55" applyNumberFormat="1" applyFont="1" applyFill="1" applyBorder="1" applyAlignment="1">
      <alignment horizontal="left" vertical="top" wrapText="1"/>
    </xf>
    <xf numFmtId="0" fontId="64" fillId="42" borderId="37" xfId="55" applyFont="1" applyFill="1" applyBorder="1" applyAlignment="1">
      <alignment horizontal="left" vertical="top"/>
    </xf>
    <xf numFmtId="0" fontId="64" fillId="42" borderId="32" xfId="55" applyFont="1" applyFill="1" applyBorder="1" applyAlignment="1">
      <alignment horizontal="left" vertical="top"/>
    </xf>
    <xf numFmtId="0" fontId="65" fillId="42" borderId="32" xfId="55" applyFont="1" applyFill="1" applyBorder="1" applyAlignment="1">
      <alignment horizontal="left" vertical="top"/>
    </xf>
    <xf numFmtId="0" fontId="66" fillId="42" borderId="32" xfId="55" applyFont="1" applyFill="1" applyBorder="1" applyAlignment="1">
      <alignment horizontal="left" vertical="top"/>
    </xf>
    <xf numFmtId="0" fontId="64" fillId="49" borderId="32" xfId="55" applyFont="1" applyFill="1" applyBorder="1" applyAlignment="1">
      <alignment horizontal="left" vertical="top"/>
    </xf>
    <xf numFmtId="0" fontId="64" fillId="0" borderId="32" xfId="55" applyFont="1" applyBorder="1" applyAlignment="1">
      <alignment horizontal="left" vertical="top"/>
    </xf>
    <xf numFmtId="0" fontId="64" fillId="0" borderId="29" xfId="55" applyFont="1" applyBorder="1" applyAlignment="1">
      <alignment horizontal="left" vertical="top"/>
    </xf>
    <xf numFmtId="0" fontId="68" fillId="0" borderId="0" xfId="54" applyFont="1">
      <alignment vertical="center"/>
    </xf>
    <xf numFmtId="0" fontId="56" fillId="0" borderId="80" xfId="54" applyFont="1" applyBorder="1">
      <alignment vertical="center"/>
    </xf>
    <xf numFmtId="0" fontId="56" fillId="0" borderId="91" xfId="54" applyFont="1" applyBorder="1">
      <alignment vertical="center"/>
    </xf>
    <xf numFmtId="0" fontId="56" fillId="0" borderId="92" xfId="54" applyFont="1" applyBorder="1">
      <alignment vertical="center"/>
    </xf>
    <xf numFmtId="0" fontId="56" fillId="0" borderId="72" xfId="54" applyFont="1" applyBorder="1">
      <alignment vertical="center"/>
    </xf>
    <xf numFmtId="0" fontId="56" fillId="0" borderId="58" xfId="54" applyFont="1" applyBorder="1">
      <alignment vertical="center"/>
    </xf>
    <xf numFmtId="0" fontId="56" fillId="0" borderId="70" xfId="54" applyFont="1" applyBorder="1">
      <alignment vertical="center"/>
    </xf>
    <xf numFmtId="0" fontId="45" fillId="0" borderId="89" xfId="55" applyFont="1" applyBorder="1">
      <alignment vertical="center"/>
    </xf>
    <xf numFmtId="0" fontId="45" fillId="49" borderId="89" xfId="55" applyFont="1" applyFill="1" applyBorder="1">
      <alignment vertical="center"/>
    </xf>
    <xf numFmtId="0" fontId="45" fillId="0" borderId="90" xfId="55" applyFont="1" applyBorder="1">
      <alignment vertical="center"/>
    </xf>
    <xf numFmtId="0" fontId="45" fillId="58" borderId="89" xfId="55" applyFont="1" applyFill="1" applyBorder="1">
      <alignment vertical="center"/>
    </xf>
    <xf numFmtId="0" fontId="39" fillId="44" borderId="78" xfId="55" applyFont="1" applyFill="1" applyBorder="1" applyAlignment="1">
      <alignment horizontal="center" vertical="center" wrapText="1"/>
    </xf>
    <xf numFmtId="0" fontId="39" fillId="44" borderId="40" xfId="55" applyFont="1" applyFill="1" applyBorder="1" applyAlignment="1">
      <alignment horizontal="center" vertical="center" wrapText="1"/>
    </xf>
    <xf numFmtId="0" fontId="64" fillId="42" borderId="32" xfId="55" applyFont="1" applyFill="1" applyBorder="1" applyAlignment="1">
      <alignment horizontal="left" vertical="top" wrapText="1"/>
    </xf>
    <xf numFmtId="0" fontId="66" fillId="42" borderId="32" xfId="55" applyFont="1" applyFill="1" applyBorder="1" applyAlignment="1">
      <alignment horizontal="left" vertical="top" wrapText="1"/>
    </xf>
    <xf numFmtId="0" fontId="69" fillId="42" borderId="32" xfId="55" applyFont="1" applyFill="1" applyBorder="1" applyAlignment="1">
      <alignment horizontal="left" vertical="top" wrapText="1"/>
    </xf>
    <xf numFmtId="0" fontId="16" fillId="42" borderId="32" xfId="1" applyFill="1" applyBorder="1" applyAlignment="1" applyProtection="1">
      <alignment horizontal="left" vertical="top"/>
    </xf>
    <xf numFmtId="0" fontId="70" fillId="42" borderId="32" xfId="55" applyFont="1" applyFill="1" applyBorder="1" applyAlignment="1">
      <alignment horizontal="left" vertical="top" wrapText="1"/>
    </xf>
    <xf numFmtId="0" fontId="73" fillId="42" borderId="32" xfId="55" applyFont="1" applyFill="1" applyBorder="1" applyAlignment="1">
      <alignment horizontal="left" vertical="top" wrapText="1"/>
    </xf>
    <xf numFmtId="0" fontId="45" fillId="42" borderId="93" xfId="55" applyFont="1" applyFill="1" applyBorder="1" applyAlignment="1">
      <alignment horizontal="left" vertical="top" wrapText="1"/>
    </xf>
    <xf numFmtId="0" fontId="45" fillId="42" borderId="36" xfId="55" applyFont="1" applyFill="1" applyBorder="1" applyAlignment="1">
      <alignment horizontal="center" vertical="center" wrapText="1"/>
    </xf>
    <xf numFmtId="14" fontId="60" fillId="42" borderId="31" xfId="55" applyNumberFormat="1" applyFont="1" applyFill="1" applyBorder="1" applyAlignment="1">
      <alignment horizontal="left" vertical="top" wrapText="1"/>
    </xf>
    <xf numFmtId="0" fontId="39" fillId="42" borderId="31" xfId="69" applyFont="1" applyFill="1" applyBorder="1" applyAlignment="1">
      <alignment horizontal="left" vertical="top" wrapText="1"/>
    </xf>
    <xf numFmtId="0" fontId="1" fillId="0" borderId="38" xfId="54" applyFont="1" applyBorder="1">
      <alignment vertical="center"/>
    </xf>
    <xf numFmtId="0" fontId="1" fillId="0" borderId="0" xfId="54" applyFont="1" applyAlignment="1">
      <alignment vertical="center" wrapText="1"/>
    </xf>
    <xf numFmtId="0" fontId="65" fillId="42" borderId="32" xfId="55" applyFont="1" applyFill="1" applyBorder="1" applyAlignment="1">
      <alignment horizontal="left" vertical="top" wrapText="1"/>
    </xf>
    <xf numFmtId="14" fontId="45" fillId="0" borderId="32" xfId="55" applyNumberFormat="1" applyFont="1" applyBorder="1" applyAlignment="1">
      <alignment horizontal="left" vertical="top" wrapText="1"/>
    </xf>
    <xf numFmtId="0" fontId="45" fillId="49" borderId="31" xfId="55" applyFont="1" applyFill="1" applyBorder="1" applyAlignment="1">
      <alignment horizontal="left" vertical="top" wrapText="1"/>
    </xf>
    <xf numFmtId="0" fontId="45" fillId="49" borderId="31" xfId="55" applyFont="1" applyFill="1" applyBorder="1" applyAlignment="1">
      <alignment horizontal="center" vertical="center" wrapText="1"/>
    </xf>
    <xf numFmtId="14" fontId="45" fillId="49" borderId="31" xfId="55" applyNumberFormat="1" applyFont="1" applyFill="1" applyBorder="1" applyAlignment="1">
      <alignment horizontal="left" vertical="top" wrapText="1"/>
    </xf>
    <xf numFmtId="177" fontId="45" fillId="49" borderId="32" xfId="55" applyNumberFormat="1" applyFont="1" applyFill="1" applyBorder="1" applyAlignment="1">
      <alignment horizontal="left" vertical="top" wrapText="1"/>
    </xf>
    <xf numFmtId="14" fontId="45" fillId="49" borderId="32" xfId="55" applyNumberFormat="1" applyFont="1" applyFill="1" applyBorder="1" applyAlignment="1">
      <alignment horizontal="left" vertical="top" wrapText="1"/>
    </xf>
    <xf numFmtId="0" fontId="60" fillId="49" borderId="32" xfId="55" applyFont="1" applyFill="1" applyBorder="1" applyAlignment="1">
      <alignment horizontal="left" vertical="top" wrapText="1"/>
    </xf>
    <xf numFmtId="0" fontId="65" fillId="49" borderId="32" xfId="55" applyFont="1" applyFill="1" applyBorder="1" applyAlignment="1">
      <alignment horizontal="left" vertical="top"/>
    </xf>
    <xf numFmtId="0" fontId="64" fillId="49" borderId="37" xfId="55" applyFont="1" applyFill="1" applyBorder="1" applyAlignment="1">
      <alignment horizontal="left" vertical="top"/>
    </xf>
    <xf numFmtId="0" fontId="39" fillId="49" borderId="31" xfId="54" applyFont="1" applyFill="1" applyBorder="1" applyAlignment="1">
      <alignment horizontal="left" vertical="top" wrapText="1"/>
    </xf>
    <xf numFmtId="173" fontId="45" fillId="42" borderId="94" xfId="55" applyNumberFormat="1" applyFont="1" applyFill="1" applyBorder="1" applyAlignment="1">
      <alignment horizontal="center" vertical="center" wrapText="1"/>
    </xf>
    <xf numFmtId="173" fontId="45" fillId="42" borderId="53" xfId="55" applyNumberFormat="1" applyFont="1" applyFill="1" applyBorder="1" applyAlignment="1">
      <alignment horizontal="center" vertical="center" wrapText="1"/>
    </xf>
    <xf numFmtId="0" fontId="63" fillId="42" borderId="32" xfId="1" applyFont="1" applyFill="1" applyBorder="1" applyAlignment="1" applyProtection="1">
      <alignment horizontal="left" vertical="top"/>
    </xf>
    <xf numFmtId="0" fontId="67" fillId="42" borderId="32" xfId="1" applyFont="1" applyFill="1" applyBorder="1" applyAlignment="1" applyProtection="1">
      <alignment horizontal="left" vertical="top"/>
    </xf>
    <xf numFmtId="0" fontId="71" fillId="42" borderId="32" xfId="1" applyFont="1" applyFill="1" applyBorder="1" applyAlignment="1" applyProtection="1">
      <alignment horizontal="left" vertical="top" wrapText="1"/>
    </xf>
    <xf numFmtId="0" fontId="63" fillId="0" borderId="32" xfId="1" applyFont="1" applyBorder="1" applyAlignment="1" applyProtection="1">
      <alignment horizontal="left" vertical="top" wrapText="1"/>
    </xf>
    <xf numFmtId="1" fontId="45" fillId="0" borderId="85" xfId="55" applyNumberFormat="1" applyFont="1" applyBorder="1">
      <alignment vertical="center"/>
    </xf>
    <xf numFmtId="1" fontId="56" fillId="0" borderId="86" xfId="54" applyNumberFormat="1" applyFont="1" applyBorder="1">
      <alignment vertical="center"/>
    </xf>
    <xf numFmtId="1" fontId="45" fillId="0" borderId="64" xfId="55" applyNumberFormat="1" applyFont="1" applyBorder="1">
      <alignment vertical="center"/>
    </xf>
    <xf numFmtId="1" fontId="56" fillId="0" borderId="63" xfId="54" applyNumberFormat="1" applyFont="1" applyBorder="1">
      <alignment vertical="center"/>
    </xf>
    <xf numFmtId="1" fontId="45" fillId="49" borderId="64" xfId="55" applyNumberFormat="1" applyFont="1" applyFill="1" applyBorder="1">
      <alignment vertical="center"/>
    </xf>
    <xf numFmtId="1" fontId="56" fillId="49" borderId="63" xfId="54" applyNumberFormat="1" applyFont="1" applyFill="1" applyBorder="1">
      <alignment vertical="center"/>
    </xf>
    <xf numFmtId="1" fontId="45" fillId="58" borderId="64" xfId="55" applyNumberFormat="1" applyFont="1" applyFill="1" applyBorder="1">
      <alignment vertical="center"/>
    </xf>
    <xf numFmtId="1" fontId="56" fillId="58" borderId="63" xfId="54" applyNumberFormat="1" applyFont="1" applyFill="1" applyBorder="1">
      <alignment vertical="center"/>
    </xf>
    <xf numFmtId="1" fontId="45" fillId="0" borderId="87" xfId="55" applyNumberFormat="1" applyFont="1" applyBorder="1">
      <alignment vertical="center"/>
    </xf>
    <xf numFmtId="1" fontId="56" fillId="0" borderId="88" xfId="54" applyNumberFormat="1" applyFont="1" applyBorder="1">
      <alignment vertical="center"/>
    </xf>
    <xf numFmtId="1" fontId="45" fillId="0" borderId="80" xfId="55" applyNumberFormat="1" applyFont="1" applyBorder="1">
      <alignment vertical="center"/>
    </xf>
    <xf numFmtId="1" fontId="56" fillId="0" borderId="80" xfId="54" applyNumberFormat="1" applyFont="1" applyBorder="1">
      <alignment vertical="center"/>
    </xf>
    <xf numFmtId="0" fontId="2" fillId="0" borderId="0" xfId="54" applyAlignment="1">
      <alignment vertical="center" wrapText="1"/>
    </xf>
    <xf numFmtId="173" fontId="45" fillId="0" borderId="72" xfId="55" applyNumberFormat="1" applyFont="1" applyBorder="1" applyAlignment="1">
      <alignment horizontal="center" vertical="center"/>
    </xf>
    <xf numFmtId="173" fontId="45" fillId="0" borderId="66" xfId="55" applyNumberFormat="1" applyFont="1" applyBorder="1" applyAlignment="1">
      <alignment horizontal="center" vertical="center"/>
    </xf>
    <xf numFmtId="0" fontId="45" fillId="45" borderId="77" xfId="55" applyFont="1" applyFill="1" applyBorder="1" applyAlignment="1">
      <alignment horizontal="center" vertical="center"/>
    </xf>
    <xf numFmtId="0" fontId="45" fillId="45" borderId="45" xfId="55" applyFont="1" applyFill="1" applyBorder="1" applyAlignment="1">
      <alignment horizontal="center" vertical="center"/>
    </xf>
    <xf numFmtId="0" fontId="45" fillId="45" borderId="78" xfId="55" applyFont="1" applyFill="1" applyBorder="1" applyAlignment="1">
      <alignment horizontal="center" vertical="center"/>
    </xf>
    <xf numFmtId="0" fontId="45" fillId="45" borderId="79" xfId="55" applyFont="1" applyFill="1" applyBorder="1" applyAlignment="1">
      <alignment horizontal="center" vertical="center"/>
    </xf>
    <xf numFmtId="14" fontId="45" fillId="44" borderId="78" xfId="55" applyNumberFormat="1" applyFont="1" applyFill="1" applyBorder="1" applyAlignment="1">
      <alignment horizontal="center" vertical="center"/>
    </xf>
    <xf numFmtId="14" fontId="45" fillId="44" borderId="40" xfId="55" applyNumberFormat="1" applyFont="1" applyFill="1" applyBorder="1" applyAlignment="1">
      <alignment horizontal="center" vertical="center"/>
    </xf>
    <xf numFmtId="14" fontId="45" fillId="44" borderId="78" xfId="55" applyNumberFormat="1" applyFont="1" applyFill="1" applyBorder="1" applyAlignment="1">
      <alignment horizontal="center" vertical="center" wrapText="1"/>
    </xf>
    <xf numFmtId="14" fontId="45" fillId="44" borderId="40" xfId="55" applyNumberFormat="1" applyFont="1" applyFill="1" applyBorder="1" applyAlignment="1">
      <alignment horizontal="center" vertical="center" wrapText="1"/>
    </xf>
    <xf numFmtId="0" fontId="45" fillId="45" borderId="78" xfId="55" applyFont="1" applyFill="1" applyBorder="1" applyAlignment="1">
      <alignment horizontal="center" vertical="center" wrapText="1"/>
    </xf>
    <xf numFmtId="0" fontId="39" fillId="44" borderId="78" xfId="55" applyFont="1" applyFill="1" applyBorder="1" applyAlignment="1">
      <alignment horizontal="center" vertical="center" wrapText="1"/>
    </xf>
    <xf numFmtId="0" fontId="39" fillId="44" borderId="40" xfId="55" applyFont="1" applyFill="1" applyBorder="1" applyAlignment="1">
      <alignment horizontal="center" vertical="center" wrapText="1"/>
    </xf>
    <xf numFmtId="0" fontId="45" fillId="44" borderId="78" xfId="55" applyFont="1" applyFill="1" applyBorder="1" applyAlignment="1">
      <alignment horizontal="center" vertical="center" wrapText="1"/>
    </xf>
    <xf numFmtId="0" fontId="45" fillId="44" borderId="40" xfId="55" applyFont="1" applyFill="1" applyBorder="1" applyAlignment="1">
      <alignment horizontal="center" vertical="center" wrapText="1"/>
    </xf>
    <xf numFmtId="0" fontId="39" fillId="44" borderId="59" xfId="55" applyFont="1" applyFill="1" applyBorder="1" applyAlignment="1">
      <alignment horizontal="center" vertical="center" wrapText="1"/>
    </xf>
    <xf numFmtId="0" fontId="39" fillId="44" borderId="44" xfId="55" applyFont="1" applyFill="1" applyBorder="1" applyAlignment="1">
      <alignment horizontal="center" vertical="center" wrapText="1"/>
    </xf>
    <xf numFmtId="0" fontId="60" fillId="44" borderId="78" xfId="55" applyFont="1" applyFill="1" applyBorder="1" applyAlignment="1">
      <alignment horizontal="center" vertical="center" wrapText="1"/>
    </xf>
    <xf numFmtId="0" fontId="60" fillId="44" borderId="40" xfId="55" applyFont="1" applyFill="1" applyBorder="1" applyAlignment="1">
      <alignment horizontal="center" vertical="center" wrapText="1"/>
    </xf>
    <xf numFmtId="0" fontId="45" fillId="43" borderId="78" xfId="55" applyFont="1" applyFill="1" applyBorder="1" applyAlignment="1">
      <alignment horizontal="center" vertical="center" wrapText="1"/>
    </xf>
    <xf numFmtId="0" fontId="45" fillId="43" borderId="79" xfId="55" applyFont="1" applyFill="1" applyBorder="1" applyAlignment="1">
      <alignment horizontal="center" vertical="center" wrapText="1"/>
    </xf>
    <xf numFmtId="0" fontId="45" fillId="0" borderId="58" xfId="55" applyFont="1" applyBorder="1" applyAlignment="1">
      <alignment horizontal="center" vertical="center" wrapText="1"/>
    </xf>
    <xf numFmtId="0" fontId="45" fillId="0" borderId="46" xfId="55" applyFont="1" applyBorder="1" applyAlignment="1">
      <alignment horizontal="center" vertical="center" wrapText="1"/>
    </xf>
    <xf numFmtId="0" fontId="45" fillId="0" borderId="71" xfId="55" applyFont="1" applyBorder="1" applyAlignment="1">
      <alignment horizontal="center" vertical="center"/>
    </xf>
    <xf numFmtId="0" fontId="45" fillId="0" borderId="80" xfId="55" applyFont="1" applyBorder="1" applyAlignment="1">
      <alignment horizontal="center" vertical="center"/>
    </xf>
    <xf numFmtId="0" fontId="45" fillId="43" borderId="59" xfId="55" applyFont="1" applyFill="1" applyBorder="1" applyAlignment="1">
      <alignment horizontal="center" vertical="center" wrapText="1"/>
    </xf>
    <xf numFmtId="0" fontId="45" fillId="43" borderId="47" xfId="55" applyFont="1" applyFill="1" applyBorder="1" applyAlignment="1">
      <alignment horizontal="center" vertical="center" wrapText="1"/>
    </xf>
    <xf numFmtId="0" fontId="45" fillId="50" borderId="81" xfId="55" applyFont="1" applyFill="1" applyBorder="1" applyAlignment="1">
      <alignment horizontal="center" vertical="center" wrapText="1"/>
    </xf>
    <xf numFmtId="0" fontId="45" fillId="50" borderId="69" xfId="55" applyFont="1" applyFill="1" applyBorder="1" applyAlignment="1">
      <alignment horizontal="center" vertical="center" wrapText="1"/>
    </xf>
    <xf numFmtId="0" fontId="45" fillId="50" borderId="82" xfId="55" applyFont="1" applyFill="1" applyBorder="1" applyAlignment="1">
      <alignment horizontal="center" vertical="center" wrapText="1"/>
    </xf>
    <xf numFmtId="0" fontId="45" fillId="51" borderId="59" xfId="55" applyFont="1" applyFill="1" applyBorder="1" applyAlignment="1">
      <alignment horizontal="center" vertical="center" wrapText="1"/>
    </xf>
    <xf numFmtId="0" fontId="45" fillId="51" borderId="47" xfId="55" applyFont="1" applyFill="1" applyBorder="1" applyAlignment="1">
      <alignment horizontal="center" vertical="center" wrapText="1"/>
    </xf>
    <xf numFmtId="0" fontId="45" fillId="44" borderId="78" xfId="55" applyFont="1" applyFill="1" applyBorder="1" applyAlignment="1">
      <alignment horizontal="center" vertical="center"/>
    </xf>
    <xf numFmtId="0" fontId="45" fillId="44" borderId="40" xfId="55" applyFont="1" applyFill="1" applyBorder="1" applyAlignment="1">
      <alignment horizontal="center" vertical="center"/>
    </xf>
    <xf numFmtId="0" fontId="45" fillId="51" borderId="59" xfId="55" applyFont="1" applyFill="1" applyBorder="1" applyAlignment="1">
      <alignment horizontal="center" vertical="center"/>
    </xf>
    <xf numFmtId="0" fontId="45" fillId="51" borderId="44" xfId="55" applyFont="1" applyFill="1" applyBorder="1" applyAlignment="1">
      <alignment horizontal="center" vertical="center"/>
    </xf>
    <xf numFmtId="0" fontId="45" fillId="43" borderId="78" xfId="55" applyFont="1" applyFill="1" applyBorder="1" applyAlignment="1">
      <alignment horizontal="center" vertical="center"/>
    </xf>
    <xf numFmtId="0" fontId="45" fillId="43" borderId="79" xfId="55" applyFont="1" applyFill="1" applyBorder="1" applyAlignment="1">
      <alignment horizontal="center" vertical="center"/>
    </xf>
    <xf numFmtId="0" fontId="25" fillId="9" borderId="17"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26" xfId="0" applyFont="1" applyFill="1" applyBorder="1" applyAlignment="1">
      <alignment horizontal="center" vertical="center" wrapText="1"/>
    </xf>
    <xf numFmtId="170" fontId="0" fillId="5" borderId="4" xfId="0" applyNumberFormat="1" applyFill="1" applyBorder="1" applyAlignment="1">
      <alignment horizontal="left" vertical="center" wrapText="1" indent="1"/>
    </xf>
    <xf numFmtId="170" fontId="0" fillId="5" borderId="1" xfId="0" applyNumberFormat="1" applyFill="1" applyBorder="1" applyAlignment="1">
      <alignment horizontal="left" vertical="center" wrapText="1" indent="1"/>
    </xf>
    <xf numFmtId="170" fontId="0" fillId="5" borderId="5" xfId="0" applyNumberFormat="1" applyFill="1" applyBorder="1" applyAlignment="1">
      <alignment horizontal="left" vertical="center" wrapText="1" indent="1"/>
    </xf>
    <xf numFmtId="0" fontId="0" fillId="0" borderId="10" xfId="0" applyBorder="1"/>
    <xf numFmtId="0" fontId="25" fillId="9" borderId="4" xfId="0" applyFont="1" applyFill="1" applyBorder="1" applyAlignment="1">
      <alignment horizontal="center" vertical="center"/>
    </xf>
    <xf numFmtId="0" fontId="25" fillId="9" borderId="1" xfId="0" applyFont="1" applyFill="1" applyBorder="1" applyAlignment="1">
      <alignment horizontal="center" vertical="center"/>
    </xf>
    <xf numFmtId="0" fontId="25" fillId="9" borderId="22" xfId="0" applyFont="1" applyFill="1" applyBorder="1" applyAlignment="1">
      <alignment horizontal="center" vertical="center"/>
    </xf>
    <xf numFmtId="0" fontId="25" fillId="9" borderId="23" xfId="0" applyFont="1" applyFill="1" applyBorder="1" applyAlignment="1">
      <alignment horizontal="center" vertical="center"/>
    </xf>
    <xf numFmtId="0" fontId="25" fillId="9" borderId="4" xfId="0" applyFont="1" applyFill="1" applyBorder="1" applyAlignment="1">
      <alignment horizontal="center" vertical="center" wrapText="1"/>
    </xf>
    <xf numFmtId="0" fontId="25" fillId="9" borderId="5"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25" fillId="9" borderId="24" xfId="0" applyFont="1" applyFill="1" applyBorder="1" applyAlignment="1">
      <alignment horizontal="center" vertical="center" wrapText="1"/>
    </xf>
    <xf numFmtId="0" fontId="3" fillId="0" borderId="0" xfId="8">
      <alignment horizontal="right" indent="1"/>
    </xf>
    <xf numFmtId="0" fontId="3" fillId="0" borderId="7" xfId="8" applyBorder="1">
      <alignment horizontal="right" indent="1"/>
    </xf>
    <xf numFmtId="169" fontId="3" fillId="0" borderId="3" xfId="9">
      <alignment horizontal="center" vertical="center"/>
    </xf>
    <xf numFmtId="0" fontId="0" fillId="0" borderId="0" xfId="0" applyAlignment="1">
      <alignment wrapText="1"/>
    </xf>
  </cellXfs>
  <cellStyles count="71">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xr:uid="{00000000-000B-0000-0000-000008000000}"/>
    <cellStyle name="Input" xfId="21" builtinId="20" customBuiltin="1"/>
    <cellStyle name="Linked Cell" xfId="24" builtinId="24" customBuiltin="1"/>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Title" xfId="5" builtinId="15" customBuiltin="1"/>
    <cellStyle name="Total" xfId="29" builtinId="25" customBuiltin="1"/>
    <cellStyle name="Warning Text" xfId="26" builtinId="11" customBuiltin="1"/>
    <cellStyle name="z_非表示_テキスト" xfId="3" xr:uid="{00000000-0005-0000-0000-000012000000}"/>
    <cellStyle name="タスク" xfId="12" xr:uid="{00000000-0005-0000-0000-00001A000000}"/>
    <cellStyle name="プロジェクトの開始" xfId="9" xr:uid="{00000000-0005-0000-0000-00001F000000}"/>
    <cellStyle name="名前" xfId="11" xr:uid="{00000000-0005-0000-0000-000034000000}"/>
    <cellStyle name="日付" xfId="10" xr:uid="{00000000-0005-0000-0000-000030000000}"/>
    <cellStyle name="桁区切り [0.00] 2" xfId="59" xr:uid="{2DD3770E-718F-4A9A-B2D3-FC1818783202}"/>
    <cellStyle name="桁区切り 2" xfId="63" xr:uid="{03483040-86B3-4D3B-AB56-340A69FBDA12}"/>
    <cellStyle name="桁区切り 3" xfId="60" xr:uid="{D3A82FA3-A32B-4178-A0A7-3D009070974D}"/>
    <cellStyle name="桁区切り 4" xfId="62" xr:uid="{01B690EA-A51E-470F-BD7D-415C19818F89}"/>
    <cellStyle name="桁区切り 5" xfId="70" xr:uid="{DAB9E764-04A3-46DB-B1AB-076A249EF1A9}"/>
    <cellStyle name="桁区切り 6" xfId="66" xr:uid="{9EDD28F4-6AF7-4B05-BA67-149117FCC4A9}"/>
    <cellStyle name="標準 2" xfId="54" xr:uid="{37F42B22-4B58-4F76-9D38-1B8B574C5EEE}"/>
    <cellStyle name="標準 2 2" xfId="55" xr:uid="{6122B959-7454-4E7F-9B15-5EA2CDDEC5E4}"/>
    <cellStyle name="標準 2 3" xfId="69" xr:uid="{CAE0BF31-FAE8-4252-9F8C-A8A0F6C18B6F}"/>
    <cellStyle name="標準 3" xfId="56" xr:uid="{73615AED-14C3-41BF-B8D3-7B189F633335}"/>
    <cellStyle name="標準 4" xfId="57" xr:uid="{6BCB77CF-E943-4B82-A0AD-BD8DA5722221}"/>
    <cellStyle name="通貨 [0.00] 2" xfId="64" xr:uid="{A20620E0-AD33-422C-A816-2C05CF5D0A53}"/>
    <cellStyle name="通貨 2" xfId="65" xr:uid="{BA171347-ADB2-45D2-B17F-87613CE8117A}"/>
    <cellStyle name="通貨 3" xfId="67" xr:uid="{6C680D7D-DECC-4E2E-84A3-09E7A8097EB9}"/>
    <cellStyle name="通貨 4" xfId="58" xr:uid="{BBB284E3-E29E-4B49-B9EB-7501278E7697}"/>
    <cellStyle name="通貨 5" xfId="61" xr:uid="{7997E805-6B2D-462C-A19D-540C93E3C774}"/>
    <cellStyle name="通貨 6" xfId="68" xr:uid="{F864FBFA-1C9D-4497-95D9-BE2E2A3C8677}"/>
  </cellStyles>
  <dxfs count="19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8" tint="0.7999816888943144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8" tint="0.7999816888943144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FF00"/>
        </patternFill>
      </fill>
    </dxf>
    <dxf>
      <fill>
        <patternFill>
          <bgColor rgb="FFFFFF00"/>
        </patternFill>
      </fill>
    </dxf>
    <dxf>
      <fill>
        <patternFill>
          <bgColor theme="0" tint="-0.24994659260841701"/>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FF00"/>
        </patternFill>
      </fill>
    </dxf>
    <dxf>
      <fill>
        <patternFill>
          <bgColor theme="0" tint="-0.24994659260841701"/>
        </patternFill>
      </fill>
    </dxf>
    <dxf>
      <fill>
        <patternFill>
          <bgColor theme="0" tint="-0.24994659260841701"/>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8" tint="0.7999816888943144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0" tint="-0.24994659260841701"/>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_リスト" pivot="0" count="9" xr9:uid="{00000000-0011-0000-FFFF-FFFF00000000}">
      <tableStyleElement type="wholeTable" dxfId="195"/>
      <tableStyleElement type="headerRow" dxfId="194"/>
      <tableStyleElement type="totalRow" dxfId="193"/>
      <tableStyleElement type="firstColumn" dxfId="192"/>
      <tableStyleElement type="lastColumn" dxfId="191"/>
      <tableStyleElement type="firstRowStripe" dxfId="190"/>
      <tableStyleElement type="secondRowStripe" dxfId="189"/>
      <tableStyleElement type="firstColumnStripe" dxfId="188"/>
      <tableStyleElement type="secondColumnStripe" dxfId="18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9FFCC"/>
      <color rgb="FFFFFFCC"/>
      <color rgb="FFCC00CC"/>
      <color rgb="FF215881"/>
      <color rgb="FF333333"/>
      <color rgb="FFFFCCFF"/>
      <color rgb="FFF794EA"/>
      <color rgb="FFFFFF99"/>
      <color rgb="FFCCFFFF"/>
      <color rgb="FF6E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2</xdr:row>
      <xdr:rowOff>133350</xdr:rowOff>
    </xdr:to>
    <xdr:pic>
      <xdr:nvPicPr>
        <xdr:cNvPr id="2" name="画像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51953</xdr:colOff>
      <xdr:row>27</xdr:row>
      <xdr:rowOff>1333498</xdr:rowOff>
    </xdr:from>
    <xdr:to>
      <xdr:col>28</xdr:col>
      <xdr:colOff>34636</xdr:colOff>
      <xdr:row>27</xdr:row>
      <xdr:rowOff>1679863</xdr:rowOff>
    </xdr:to>
    <xdr:sp macro="" textlink="">
      <xdr:nvSpPr>
        <xdr:cNvPr id="2" name="テキスト ボックス 1">
          <a:extLst>
            <a:ext uri="{FF2B5EF4-FFF2-40B4-BE49-F238E27FC236}">
              <a16:creationId xmlns:a16="http://schemas.microsoft.com/office/drawing/2014/main" id="{9963B1D4-3F73-4B5E-BD84-44DD5D4A541E}"/>
            </a:ext>
          </a:extLst>
        </xdr:cNvPr>
        <xdr:cNvSpPr txBox="1"/>
      </xdr:nvSpPr>
      <xdr:spPr>
        <a:xfrm>
          <a:off x="4649353" y="6400798"/>
          <a:ext cx="13784408" cy="0"/>
        </a:xfrm>
        <a:prstGeom prst="rect">
          <a:avLst/>
        </a:prstGeom>
        <a:solidFill>
          <a:srgbClr val="00FF00"/>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pPr algn="l"/>
          <a:r>
            <a:rPr kumimoji="1" lang="en" altLang="en-US" sz="1100">
              <a:solidFill>
                <a:schemeClr val="dk1"/>
              </a:solidFill>
              <a:effectLst/>
              <a:latin typeface="+mn-lt"/>
              <a:ea typeface="+mn-ea"/>
              <a:cs typeface="+mn-cs"/>
            </a:rPr>
            <a:t>Ito</a:t>
          </a:r>
          <a:endParaRPr kumimoji="1" lang="ja-JP" altLang="en-US" sz="1100"/>
        </a:p>
      </xdr:txBody>
    </xdr:sp>
    <xdr:clientData/>
  </xdr:twoCellAnchor>
  <xdr:twoCellAnchor>
    <xdr:from>
      <xdr:col>8</xdr:col>
      <xdr:colOff>47625</xdr:colOff>
      <xdr:row>7</xdr:row>
      <xdr:rowOff>68036</xdr:rowOff>
    </xdr:from>
    <xdr:to>
      <xdr:col>19</xdr:col>
      <xdr:colOff>617268</xdr:colOff>
      <xdr:row>7</xdr:row>
      <xdr:rowOff>748393</xdr:rowOff>
    </xdr:to>
    <xdr:sp macro="" textlink="">
      <xdr:nvSpPr>
        <xdr:cNvPr id="3" name="テキスト ボックス 2">
          <a:extLst>
            <a:ext uri="{FF2B5EF4-FFF2-40B4-BE49-F238E27FC236}">
              <a16:creationId xmlns:a16="http://schemas.microsoft.com/office/drawing/2014/main" id="{A9CFBECC-8AD5-479C-ACE5-A2473D2A5011}"/>
            </a:ext>
          </a:extLst>
        </xdr:cNvPr>
        <xdr:cNvSpPr txBox="1"/>
      </xdr:nvSpPr>
      <xdr:spPr>
        <a:xfrm>
          <a:off x="5302250" y="1665061"/>
          <a:ext cx="7805468" cy="162832"/>
        </a:xfrm>
        <a:prstGeom prst="rect">
          <a:avLst/>
        </a:prstGeom>
        <a:ln>
          <a:solidFill>
            <a:sysClr val="windowText" lastClr="00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kumimoji="1" lang="en" altLang="en-US" sz="1800" b="1">
              <a:solidFill>
                <a:srgbClr val="FF0000"/>
              </a:solidFill>
            </a:rPr>
            <a:t>Contents unconfirmed</a:t>
          </a:r>
        </a:p>
      </xdr:txBody>
    </xdr:sp>
    <xdr:clientData/>
  </xdr:twoCellAnchor>
  <xdr:twoCellAnchor>
    <xdr:from>
      <xdr:col>9</xdr:col>
      <xdr:colOff>6185</xdr:colOff>
      <xdr:row>9</xdr:row>
      <xdr:rowOff>50716</xdr:rowOff>
    </xdr:from>
    <xdr:to>
      <xdr:col>14</xdr:col>
      <xdr:colOff>17319</xdr:colOff>
      <xdr:row>9</xdr:row>
      <xdr:rowOff>606136</xdr:rowOff>
    </xdr:to>
    <xdr:sp macro="" textlink="">
      <xdr:nvSpPr>
        <xdr:cNvPr id="4" name="テキスト ボックス 3">
          <a:extLst>
            <a:ext uri="{FF2B5EF4-FFF2-40B4-BE49-F238E27FC236}">
              <a16:creationId xmlns:a16="http://schemas.microsoft.com/office/drawing/2014/main" id="{3F014AEB-70F8-4505-BF1C-ADE78BFABC73}"/>
            </a:ext>
          </a:extLst>
        </xdr:cNvPr>
        <xdr:cNvSpPr txBox="1"/>
      </xdr:nvSpPr>
      <xdr:spPr>
        <a:xfrm>
          <a:off x="5924385" y="2104941"/>
          <a:ext cx="3294084" cy="183945"/>
        </a:xfrm>
        <a:prstGeom prst="homePlate">
          <a:avLst>
            <a:gd name="adj" fmla="val 14630"/>
          </a:avLst>
        </a:prstGeom>
        <a:ln>
          <a:solidFill>
            <a:sysClr val="windowText" lastClr="00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 altLang="en-US" sz="1100" b="1"/>
            <a:t>Network connection work with external SYS</a:t>
          </a:r>
        </a:p>
      </xdr:txBody>
    </xdr:sp>
    <xdr:clientData/>
  </xdr:twoCellAnchor>
  <xdr:twoCellAnchor>
    <xdr:from>
      <xdr:col>14</xdr:col>
      <xdr:colOff>23503</xdr:colOff>
      <xdr:row>9</xdr:row>
      <xdr:rowOff>51955</xdr:rowOff>
    </xdr:from>
    <xdr:to>
      <xdr:col>15</xdr:col>
      <xdr:colOff>675409</xdr:colOff>
      <xdr:row>9</xdr:row>
      <xdr:rowOff>640773</xdr:rowOff>
    </xdr:to>
    <xdr:sp macro="" textlink="">
      <xdr:nvSpPr>
        <xdr:cNvPr id="5" name="テキスト ボックス 4">
          <a:extLst>
            <a:ext uri="{FF2B5EF4-FFF2-40B4-BE49-F238E27FC236}">
              <a16:creationId xmlns:a16="http://schemas.microsoft.com/office/drawing/2014/main" id="{F6C185F7-AA03-4614-BE7F-F781141B2D76}"/>
            </a:ext>
          </a:extLst>
        </xdr:cNvPr>
        <xdr:cNvSpPr txBox="1"/>
      </xdr:nvSpPr>
      <xdr:spPr>
        <a:xfrm>
          <a:off x="9227828" y="2106180"/>
          <a:ext cx="1290081" cy="179243"/>
        </a:xfrm>
        <a:prstGeom prst="homePlate">
          <a:avLst>
            <a:gd name="adj" fmla="val 14630"/>
          </a:avLst>
        </a:prstGeom>
        <a:ln>
          <a:solidFill>
            <a:sysClr val="windowText" lastClr="00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 altLang="en-US" sz="1100" b="1"/>
            <a:t>Confirmation of NW communication with circumscribed SYS</a:t>
          </a:r>
        </a:p>
      </xdr:txBody>
    </xdr:sp>
    <xdr:clientData/>
  </xdr:twoCellAnchor>
  <xdr:twoCellAnchor>
    <xdr:from>
      <xdr:col>15</xdr:col>
      <xdr:colOff>84116</xdr:colOff>
      <xdr:row>11</xdr:row>
      <xdr:rowOff>77931</xdr:rowOff>
    </xdr:from>
    <xdr:to>
      <xdr:col>21</xdr:col>
      <xdr:colOff>0</xdr:colOff>
      <xdr:row>11</xdr:row>
      <xdr:rowOff>363683</xdr:rowOff>
    </xdr:to>
    <xdr:sp macro="" textlink="">
      <xdr:nvSpPr>
        <xdr:cNvPr id="6" name="テキスト ボックス 5">
          <a:extLst>
            <a:ext uri="{FF2B5EF4-FFF2-40B4-BE49-F238E27FC236}">
              <a16:creationId xmlns:a16="http://schemas.microsoft.com/office/drawing/2014/main" id="{32DD8A64-9F86-4D00-A92E-E05EDA3ECE1E}"/>
            </a:ext>
          </a:extLst>
        </xdr:cNvPr>
        <xdr:cNvSpPr txBox="1"/>
      </xdr:nvSpPr>
      <xdr:spPr>
        <a:xfrm>
          <a:off x="9945666" y="2592531"/>
          <a:ext cx="3856059" cy="152402"/>
        </a:xfrm>
        <a:prstGeom prst="homePlate">
          <a:avLst>
            <a:gd name="adj" fmla="val 14630"/>
          </a:avLst>
        </a:prstGeom>
        <a:ln>
          <a:solidFill>
            <a:sysClr val="windowText" lastClr="00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 altLang="ja-JP" sz="1100" b="1"/>
            <a:t>Changing the CloudWatch log backup method</a:t>
          </a:r>
        </a:p>
      </xdr:txBody>
    </xdr:sp>
    <xdr:clientData/>
  </xdr:twoCellAnchor>
  <xdr:twoCellAnchor>
    <xdr:from>
      <xdr:col>9</xdr:col>
      <xdr:colOff>2475</xdr:colOff>
      <xdr:row>11</xdr:row>
      <xdr:rowOff>69273</xdr:rowOff>
    </xdr:from>
    <xdr:to>
      <xdr:col>14</xdr:col>
      <xdr:colOff>658090</xdr:colOff>
      <xdr:row>11</xdr:row>
      <xdr:rowOff>381000</xdr:rowOff>
    </xdr:to>
    <xdr:sp macro="" textlink="">
      <xdr:nvSpPr>
        <xdr:cNvPr id="7" name="テキスト ボックス 6">
          <a:extLst>
            <a:ext uri="{FF2B5EF4-FFF2-40B4-BE49-F238E27FC236}">
              <a16:creationId xmlns:a16="http://schemas.microsoft.com/office/drawing/2014/main" id="{0FD09281-779D-4CD6-A8F8-6A143285B627}"/>
            </a:ext>
          </a:extLst>
        </xdr:cNvPr>
        <xdr:cNvSpPr txBox="1"/>
      </xdr:nvSpPr>
      <xdr:spPr>
        <a:xfrm>
          <a:off x="5917500" y="2580698"/>
          <a:ext cx="3938565" cy="162502"/>
        </a:xfrm>
        <a:prstGeom prst="homePlate">
          <a:avLst>
            <a:gd name="adj" fmla="val 14630"/>
          </a:avLst>
        </a:prstGeom>
        <a:ln>
          <a:solidFill>
            <a:sysClr val="windowText" lastClr="00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 altLang="ja-JP" sz="1100" b="1"/>
            <a:t>Changing the Aurora Statistics Backup Method</a:t>
          </a:r>
        </a:p>
      </xdr:txBody>
    </xdr:sp>
    <xdr:clientData/>
  </xdr:twoCellAnchor>
  <xdr:twoCellAnchor>
    <xdr:from>
      <xdr:col>4</xdr:col>
      <xdr:colOff>19792</xdr:colOff>
      <xdr:row>13</xdr:row>
      <xdr:rowOff>91537</xdr:rowOff>
    </xdr:from>
    <xdr:to>
      <xdr:col>7</xdr:col>
      <xdr:colOff>0</xdr:colOff>
      <xdr:row>13</xdr:row>
      <xdr:rowOff>848591</xdr:rowOff>
    </xdr:to>
    <xdr:sp macro="" textlink="">
      <xdr:nvSpPr>
        <xdr:cNvPr id="8" name="テキスト ボックス 7">
          <a:extLst>
            <a:ext uri="{FF2B5EF4-FFF2-40B4-BE49-F238E27FC236}">
              <a16:creationId xmlns:a16="http://schemas.microsoft.com/office/drawing/2014/main" id="{64433D2F-F0A5-4D2A-8D02-E1E5975A4BAF}"/>
            </a:ext>
          </a:extLst>
        </xdr:cNvPr>
        <xdr:cNvSpPr txBox="1"/>
      </xdr:nvSpPr>
      <xdr:spPr>
        <a:xfrm>
          <a:off x="2648692" y="3060162"/>
          <a:ext cx="1951883" cy="137929"/>
        </a:xfrm>
        <a:prstGeom prst="homePlate">
          <a:avLst>
            <a:gd name="adj" fmla="val 14630"/>
          </a:avLst>
        </a:prstGeom>
        <a:ln>
          <a:solidFill>
            <a:sysClr val="windowText" lastClr="00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 altLang="ja-JP" sz="1100" b="1"/>
            <a:t>Batch execution method study</a:t>
          </a:r>
        </a:p>
      </xdr:txBody>
    </xdr:sp>
    <xdr:clientData/>
  </xdr:twoCellAnchor>
  <xdr:twoCellAnchor>
    <xdr:from>
      <xdr:col>7</xdr:col>
      <xdr:colOff>33400</xdr:colOff>
      <xdr:row>13</xdr:row>
      <xdr:rowOff>91537</xdr:rowOff>
    </xdr:from>
    <xdr:to>
      <xdr:col>10</xdr:col>
      <xdr:colOff>13607</xdr:colOff>
      <xdr:row>13</xdr:row>
      <xdr:rowOff>848591</xdr:rowOff>
    </xdr:to>
    <xdr:sp macro="" textlink="">
      <xdr:nvSpPr>
        <xdr:cNvPr id="9" name="テキスト ボックス 8">
          <a:extLst>
            <a:ext uri="{FF2B5EF4-FFF2-40B4-BE49-F238E27FC236}">
              <a16:creationId xmlns:a16="http://schemas.microsoft.com/office/drawing/2014/main" id="{434D68EE-5F7D-4D86-AB23-F6C7A243B479}"/>
            </a:ext>
          </a:extLst>
        </xdr:cNvPr>
        <xdr:cNvSpPr txBox="1"/>
      </xdr:nvSpPr>
      <xdr:spPr>
        <a:xfrm>
          <a:off x="4630800" y="3060162"/>
          <a:ext cx="1951882" cy="137929"/>
        </a:xfrm>
        <a:prstGeom prst="homePlate">
          <a:avLst>
            <a:gd name="adj" fmla="val 14630"/>
          </a:avLst>
        </a:prstGeom>
        <a:ln>
          <a:solidFill>
            <a:sysClr val="windowText" lastClr="00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 altLang="en-US" sz="1100" b="1"/>
            <a:t>Design/Implementation/Testing (Unit/Combination)</a:t>
          </a:r>
          <a:endParaRPr kumimoji="1" lang="ja-JP" altLang="en-US" sz="1100" b="1"/>
        </a:p>
      </xdr:txBody>
    </xdr:sp>
    <xdr:clientData/>
  </xdr:twoCellAnchor>
  <xdr:twoCellAnchor>
    <xdr:from>
      <xdr:col>4</xdr:col>
      <xdr:colOff>13608</xdr:colOff>
      <xdr:row>15</xdr:row>
      <xdr:rowOff>54429</xdr:rowOff>
    </xdr:from>
    <xdr:to>
      <xdr:col>27</xdr:col>
      <xdr:colOff>675409</xdr:colOff>
      <xdr:row>15</xdr:row>
      <xdr:rowOff>734786</xdr:rowOff>
    </xdr:to>
    <xdr:sp macro="" textlink="">
      <xdr:nvSpPr>
        <xdr:cNvPr id="10" name="テキスト ボックス 9">
          <a:extLst>
            <a:ext uri="{FF2B5EF4-FFF2-40B4-BE49-F238E27FC236}">
              <a16:creationId xmlns:a16="http://schemas.microsoft.com/office/drawing/2014/main" id="{70B12911-73D5-4FED-B93F-E22CF4B22B65}"/>
            </a:ext>
          </a:extLst>
        </xdr:cNvPr>
        <xdr:cNvSpPr txBox="1"/>
      </xdr:nvSpPr>
      <xdr:spPr>
        <a:xfrm>
          <a:off x="2639333" y="3483429"/>
          <a:ext cx="15765276" cy="172357"/>
        </a:xfrm>
        <a:prstGeom prst="rect">
          <a:avLst/>
        </a:prstGeom>
        <a:ln>
          <a:solidFill>
            <a:sysClr val="windowText" lastClr="00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kumimoji="1" lang="en" altLang="en-US" sz="1800" b="1">
              <a:solidFill>
                <a:srgbClr val="FF0000"/>
              </a:solidFill>
            </a:rPr>
            <a:t>Contents unconfirmed</a:t>
          </a:r>
        </a:p>
      </xdr:txBody>
    </xdr:sp>
    <xdr:clientData/>
  </xdr:twoCellAnchor>
  <xdr:twoCellAnchor>
    <xdr:from>
      <xdr:col>8</xdr:col>
      <xdr:colOff>33400</xdr:colOff>
      <xdr:row>17</xdr:row>
      <xdr:rowOff>71437</xdr:rowOff>
    </xdr:from>
    <xdr:to>
      <xdr:col>14</xdr:col>
      <xdr:colOff>23812</xdr:colOff>
      <xdr:row>17</xdr:row>
      <xdr:rowOff>674172</xdr:rowOff>
    </xdr:to>
    <xdr:sp macro="" textlink="">
      <xdr:nvSpPr>
        <xdr:cNvPr id="11" name="テキスト ボックス 10">
          <a:extLst>
            <a:ext uri="{FF2B5EF4-FFF2-40B4-BE49-F238E27FC236}">
              <a16:creationId xmlns:a16="http://schemas.microsoft.com/office/drawing/2014/main" id="{23ACC0DF-3C72-4564-84B5-FC445EA25192}"/>
            </a:ext>
          </a:extLst>
        </xdr:cNvPr>
        <xdr:cNvSpPr txBox="1"/>
      </xdr:nvSpPr>
      <xdr:spPr>
        <a:xfrm>
          <a:off x="5288025" y="3954462"/>
          <a:ext cx="3940112" cy="161410"/>
        </a:xfrm>
        <a:prstGeom prst="homePlate">
          <a:avLst>
            <a:gd name="adj" fmla="val 14630"/>
          </a:avLst>
        </a:prstGeom>
        <a:ln>
          <a:solidFill>
            <a:sysClr val="windowText" lastClr="00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 altLang="ja-JP" sz="1100" b="1"/>
            <a:t>AWS Bird's-eye View Creation</a:t>
          </a:r>
        </a:p>
      </xdr:txBody>
    </xdr:sp>
    <xdr:clientData/>
  </xdr:twoCellAnchor>
  <xdr:twoCellAnchor>
    <xdr:from>
      <xdr:col>4</xdr:col>
      <xdr:colOff>13607</xdr:colOff>
      <xdr:row>21</xdr:row>
      <xdr:rowOff>89065</xdr:rowOff>
    </xdr:from>
    <xdr:to>
      <xdr:col>27</xdr:col>
      <xdr:colOff>642936</xdr:colOff>
      <xdr:row>21</xdr:row>
      <xdr:rowOff>769422</xdr:rowOff>
    </xdr:to>
    <xdr:sp macro="" textlink="">
      <xdr:nvSpPr>
        <xdr:cNvPr id="12" name="テキスト ボックス 11">
          <a:extLst>
            <a:ext uri="{FF2B5EF4-FFF2-40B4-BE49-F238E27FC236}">
              <a16:creationId xmlns:a16="http://schemas.microsoft.com/office/drawing/2014/main" id="{5CF287A4-9363-4E62-BF77-A106F8B850CD}"/>
            </a:ext>
          </a:extLst>
        </xdr:cNvPr>
        <xdr:cNvSpPr txBox="1"/>
      </xdr:nvSpPr>
      <xdr:spPr>
        <a:xfrm>
          <a:off x="2639332" y="4886490"/>
          <a:ext cx="15745504" cy="143782"/>
        </a:xfrm>
        <a:prstGeom prst="rect">
          <a:avLst/>
        </a:prstGeom>
        <a:ln>
          <a:solidFill>
            <a:sysClr val="windowText" lastClr="00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kumimoji="1" lang="en" altLang="en-US" sz="1800" b="1">
              <a:solidFill>
                <a:srgbClr val="FF0000"/>
              </a:solidFill>
            </a:rPr>
            <a:t>Contents unconfirmed</a:t>
          </a:r>
        </a:p>
      </xdr:txBody>
    </xdr:sp>
    <xdr:clientData/>
  </xdr:twoCellAnchor>
  <xdr:twoCellAnchor>
    <xdr:from>
      <xdr:col>4</xdr:col>
      <xdr:colOff>13607</xdr:colOff>
      <xdr:row>19</xdr:row>
      <xdr:rowOff>158338</xdr:rowOff>
    </xdr:from>
    <xdr:to>
      <xdr:col>27</xdr:col>
      <xdr:colOff>666748</xdr:colOff>
      <xdr:row>19</xdr:row>
      <xdr:rowOff>838695</xdr:rowOff>
    </xdr:to>
    <xdr:sp macro="" textlink="">
      <xdr:nvSpPr>
        <xdr:cNvPr id="13" name="テキスト ボックス 12">
          <a:extLst>
            <a:ext uri="{FF2B5EF4-FFF2-40B4-BE49-F238E27FC236}">
              <a16:creationId xmlns:a16="http://schemas.microsoft.com/office/drawing/2014/main" id="{271691BA-3F4D-4DBE-A54C-5B38E245F0FF}"/>
            </a:ext>
          </a:extLst>
        </xdr:cNvPr>
        <xdr:cNvSpPr txBox="1"/>
      </xdr:nvSpPr>
      <xdr:spPr>
        <a:xfrm>
          <a:off x="2639332" y="4504913"/>
          <a:ext cx="15762966" cy="67582"/>
        </a:xfrm>
        <a:prstGeom prst="rect">
          <a:avLst/>
        </a:prstGeom>
        <a:ln>
          <a:solidFill>
            <a:sysClr val="windowText" lastClr="00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kumimoji="1" lang="en" altLang="en-US" sz="1800" b="1">
              <a:solidFill>
                <a:srgbClr val="FF0000"/>
              </a:solidFill>
            </a:rPr>
            <a:t>Contents unconfirmed</a:t>
          </a:r>
        </a:p>
      </xdr:txBody>
    </xdr:sp>
    <xdr:clientData/>
  </xdr:twoCellAnchor>
  <xdr:twoCellAnchor>
    <xdr:from>
      <xdr:col>5</xdr:col>
      <xdr:colOff>666750</xdr:colOff>
      <xdr:row>25</xdr:row>
      <xdr:rowOff>95249</xdr:rowOff>
    </xdr:from>
    <xdr:to>
      <xdr:col>7</xdr:col>
      <xdr:colOff>13607</xdr:colOff>
      <xdr:row>25</xdr:row>
      <xdr:rowOff>748393</xdr:rowOff>
    </xdr:to>
    <xdr:sp macro="" textlink="">
      <xdr:nvSpPr>
        <xdr:cNvPr id="14" name="テキスト ボックス 13">
          <a:extLst>
            <a:ext uri="{FF2B5EF4-FFF2-40B4-BE49-F238E27FC236}">
              <a16:creationId xmlns:a16="http://schemas.microsoft.com/office/drawing/2014/main" id="{A504E73F-CC23-4EAD-A239-1F75533155C8}"/>
            </a:ext>
          </a:extLst>
        </xdr:cNvPr>
        <xdr:cNvSpPr txBox="1"/>
      </xdr:nvSpPr>
      <xdr:spPr>
        <a:xfrm>
          <a:off x="3943350" y="5810249"/>
          <a:ext cx="667657" cy="132444"/>
        </a:xfrm>
        <a:prstGeom prst="homePlate">
          <a:avLst>
            <a:gd name="adj" fmla="val 14630"/>
          </a:avLst>
        </a:prstGeom>
        <a:ln>
          <a:solidFill>
            <a:sysClr val="windowText" lastClr="00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 altLang="ja-JP" sz="1100" b="1"/>
            <a:t>CDK Implementation</a:t>
          </a:r>
        </a:p>
      </xdr:txBody>
    </xdr:sp>
    <xdr:clientData/>
  </xdr:twoCellAnchor>
  <xdr:twoCellAnchor>
    <xdr:from>
      <xdr:col>7</xdr:col>
      <xdr:colOff>27215</xdr:colOff>
      <xdr:row>25</xdr:row>
      <xdr:rowOff>95249</xdr:rowOff>
    </xdr:from>
    <xdr:to>
      <xdr:col>9</xdr:col>
      <xdr:colOff>353785</xdr:colOff>
      <xdr:row>25</xdr:row>
      <xdr:rowOff>748393</xdr:rowOff>
    </xdr:to>
    <xdr:sp macro="" textlink="">
      <xdr:nvSpPr>
        <xdr:cNvPr id="15" name="テキスト ボックス 14">
          <a:extLst>
            <a:ext uri="{FF2B5EF4-FFF2-40B4-BE49-F238E27FC236}">
              <a16:creationId xmlns:a16="http://schemas.microsoft.com/office/drawing/2014/main" id="{772833F9-5F78-4C39-ABBF-0065DBB2B670}"/>
            </a:ext>
          </a:extLst>
        </xdr:cNvPr>
        <xdr:cNvSpPr txBox="1"/>
      </xdr:nvSpPr>
      <xdr:spPr>
        <a:xfrm>
          <a:off x="4630965" y="5810249"/>
          <a:ext cx="1634670" cy="132444"/>
        </a:xfrm>
        <a:prstGeom prst="homePlate">
          <a:avLst>
            <a:gd name="adj" fmla="val 14630"/>
          </a:avLst>
        </a:prstGeom>
        <a:ln>
          <a:solidFill>
            <a:sysClr val="windowText" lastClr="00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 altLang="en-US" sz="1100" b="1"/>
            <a:t>construction</a:t>
          </a:r>
        </a:p>
      </xdr:txBody>
    </xdr:sp>
    <xdr:clientData/>
  </xdr:twoCellAnchor>
  <xdr:twoCellAnchor>
    <xdr:from>
      <xdr:col>9</xdr:col>
      <xdr:colOff>367391</xdr:colOff>
      <xdr:row>25</xdr:row>
      <xdr:rowOff>122463</xdr:rowOff>
    </xdr:from>
    <xdr:to>
      <xdr:col>11</xdr:col>
      <xdr:colOff>585106</xdr:colOff>
      <xdr:row>25</xdr:row>
      <xdr:rowOff>775607</xdr:rowOff>
    </xdr:to>
    <xdr:sp macro="" textlink="">
      <xdr:nvSpPr>
        <xdr:cNvPr id="16" name="テキスト ボックス 15">
          <a:extLst>
            <a:ext uri="{FF2B5EF4-FFF2-40B4-BE49-F238E27FC236}">
              <a16:creationId xmlns:a16="http://schemas.microsoft.com/office/drawing/2014/main" id="{2484D173-3D72-46BD-9926-1F2F897AA608}"/>
            </a:ext>
          </a:extLst>
        </xdr:cNvPr>
        <xdr:cNvSpPr txBox="1"/>
      </xdr:nvSpPr>
      <xdr:spPr>
        <a:xfrm>
          <a:off x="6285591" y="5840638"/>
          <a:ext cx="1525815" cy="103869"/>
        </a:xfrm>
        <a:prstGeom prst="homePlate">
          <a:avLst>
            <a:gd name="adj" fmla="val 14630"/>
          </a:avLst>
        </a:prstGeom>
        <a:ln>
          <a:solidFill>
            <a:sysClr val="windowText" lastClr="00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 altLang="en-US" sz="1100" b="1"/>
            <a:t>test</a:t>
          </a:r>
        </a:p>
      </xdr:txBody>
    </xdr:sp>
    <xdr:clientData/>
  </xdr:twoCellAnchor>
  <xdr:twoCellAnchor>
    <xdr:from>
      <xdr:col>7</xdr:col>
      <xdr:colOff>27214</xdr:colOff>
      <xdr:row>27</xdr:row>
      <xdr:rowOff>95249</xdr:rowOff>
    </xdr:from>
    <xdr:to>
      <xdr:col>11</xdr:col>
      <xdr:colOff>653143</xdr:colOff>
      <xdr:row>27</xdr:row>
      <xdr:rowOff>748393</xdr:rowOff>
    </xdr:to>
    <xdr:sp macro="" textlink="">
      <xdr:nvSpPr>
        <xdr:cNvPr id="17" name="テキスト ボックス 16">
          <a:extLst>
            <a:ext uri="{FF2B5EF4-FFF2-40B4-BE49-F238E27FC236}">
              <a16:creationId xmlns:a16="http://schemas.microsoft.com/office/drawing/2014/main" id="{FA32FD10-EF6F-4A03-BE0B-908BAB8627F9}"/>
            </a:ext>
          </a:extLst>
        </xdr:cNvPr>
        <xdr:cNvSpPr txBox="1"/>
      </xdr:nvSpPr>
      <xdr:spPr>
        <a:xfrm>
          <a:off x="4630964" y="6267449"/>
          <a:ext cx="3254829" cy="132444"/>
        </a:xfrm>
        <a:prstGeom prst="homePlate">
          <a:avLst>
            <a:gd name="adj" fmla="val 14630"/>
          </a:avLst>
        </a:prstGeom>
        <a:ln>
          <a:solidFill>
            <a:sysClr val="windowText" lastClr="00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 altLang="en-US" sz="1100" b="1"/>
            <a:t>Consideration of measures</a:t>
          </a:r>
        </a:p>
      </xdr:txBody>
    </xdr:sp>
    <xdr:clientData/>
  </xdr:twoCellAnchor>
  <xdr:twoCellAnchor>
    <xdr:from>
      <xdr:col>12</xdr:col>
      <xdr:colOff>0</xdr:colOff>
      <xdr:row>27</xdr:row>
      <xdr:rowOff>95249</xdr:rowOff>
    </xdr:from>
    <xdr:to>
      <xdr:col>15</xdr:col>
      <xdr:colOff>625929</xdr:colOff>
      <xdr:row>27</xdr:row>
      <xdr:rowOff>748393</xdr:rowOff>
    </xdr:to>
    <xdr:sp macro="" textlink="">
      <xdr:nvSpPr>
        <xdr:cNvPr id="18" name="テキスト ボックス 17">
          <a:extLst>
            <a:ext uri="{FF2B5EF4-FFF2-40B4-BE49-F238E27FC236}">
              <a16:creationId xmlns:a16="http://schemas.microsoft.com/office/drawing/2014/main" id="{026DE462-AFAC-4DCF-9626-2FCA6CEA8AEF}"/>
            </a:ext>
          </a:extLst>
        </xdr:cNvPr>
        <xdr:cNvSpPr txBox="1"/>
      </xdr:nvSpPr>
      <xdr:spPr>
        <a:xfrm>
          <a:off x="7886700" y="6267449"/>
          <a:ext cx="2597604" cy="132444"/>
        </a:xfrm>
        <a:prstGeom prst="homePlate">
          <a:avLst>
            <a:gd name="adj" fmla="val 14630"/>
          </a:avLst>
        </a:prstGeom>
        <a:ln>
          <a:solidFill>
            <a:sysClr val="windowText" lastClr="00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 altLang="en-US" sz="1100" b="1"/>
            <a:t>Implementation of measures</a:t>
          </a:r>
        </a:p>
      </xdr:txBody>
    </xdr:sp>
    <xdr:clientData/>
  </xdr:twoCellAnchor>
  <xdr:twoCellAnchor>
    <xdr:from>
      <xdr:col>16</xdr:col>
      <xdr:colOff>27214</xdr:colOff>
      <xdr:row>27</xdr:row>
      <xdr:rowOff>95249</xdr:rowOff>
    </xdr:from>
    <xdr:to>
      <xdr:col>19</xdr:col>
      <xdr:colOff>653143</xdr:colOff>
      <xdr:row>27</xdr:row>
      <xdr:rowOff>748393</xdr:rowOff>
    </xdr:to>
    <xdr:sp macro="" textlink="">
      <xdr:nvSpPr>
        <xdr:cNvPr id="19" name="テキスト ボックス 18">
          <a:extLst>
            <a:ext uri="{FF2B5EF4-FFF2-40B4-BE49-F238E27FC236}">
              <a16:creationId xmlns:a16="http://schemas.microsoft.com/office/drawing/2014/main" id="{27B13CCF-0608-4296-BDA9-B8AC11E98D45}"/>
            </a:ext>
          </a:extLst>
        </xdr:cNvPr>
        <xdr:cNvSpPr txBox="1"/>
      </xdr:nvSpPr>
      <xdr:spPr>
        <a:xfrm>
          <a:off x="10545989" y="6267449"/>
          <a:ext cx="2597604" cy="132444"/>
        </a:xfrm>
        <a:prstGeom prst="homePlate">
          <a:avLst>
            <a:gd name="adj" fmla="val 14630"/>
          </a:avLst>
        </a:prstGeom>
        <a:ln>
          <a:solidFill>
            <a:sysClr val="windowText" lastClr="00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 altLang="en-US" sz="1100" b="1"/>
            <a:t>Implementation of measures</a:t>
          </a:r>
        </a:p>
      </xdr:txBody>
    </xdr:sp>
    <xdr:clientData/>
  </xdr:twoCellAnchor>
  <xdr:twoCellAnchor>
    <xdr:from>
      <xdr:col>12</xdr:col>
      <xdr:colOff>157100</xdr:colOff>
      <xdr:row>27</xdr:row>
      <xdr:rowOff>383475</xdr:rowOff>
    </xdr:from>
    <xdr:to>
      <xdr:col>19</xdr:col>
      <xdr:colOff>660564</xdr:colOff>
      <xdr:row>27</xdr:row>
      <xdr:rowOff>868383</xdr:rowOff>
    </xdr:to>
    <xdr:sp macro="" textlink="">
      <xdr:nvSpPr>
        <xdr:cNvPr id="20" name="テキスト ボックス 19">
          <a:extLst>
            <a:ext uri="{FF2B5EF4-FFF2-40B4-BE49-F238E27FC236}">
              <a16:creationId xmlns:a16="http://schemas.microsoft.com/office/drawing/2014/main" id="{C2719AD5-567B-44D7-A116-6E95FEF126E1}"/>
            </a:ext>
          </a:extLst>
        </xdr:cNvPr>
        <xdr:cNvSpPr txBox="1"/>
      </xdr:nvSpPr>
      <xdr:spPr>
        <a:xfrm>
          <a:off x="8046975" y="6403275"/>
          <a:ext cx="5097689"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 altLang="en-US" sz="1100" b="1"/>
            <a:t>It depends on the content of the measures, but I don't think it can be done all at once, so why not divide it into phases?</a:t>
          </a:r>
        </a:p>
      </xdr:txBody>
    </xdr:sp>
    <xdr:clientData/>
  </xdr:twoCellAnchor>
  <xdr:twoCellAnchor>
    <xdr:from>
      <xdr:col>8</xdr:col>
      <xdr:colOff>27214</xdr:colOff>
      <xdr:row>2</xdr:row>
      <xdr:rowOff>1066131</xdr:rowOff>
    </xdr:from>
    <xdr:to>
      <xdr:col>27</xdr:col>
      <xdr:colOff>606135</xdr:colOff>
      <xdr:row>2</xdr:row>
      <xdr:rowOff>1354131</xdr:rowOff>
    </xdr:to>
    <xdr:sp macro="" textlink="">
      <xdr:nvSpPr>
        <xdr:cNvPr id="21" name="テキスト ボックス 20">
          <a:extLst>
            <a:ext uri="{FF2B5EF4-FFF2-40B4-BE49-F238E27FC236}">
              <a16:creationId xmlns:a16="http://schemas.microsoft.com/office/drawing/2014/main" id="{4E6A2B51-1EF4-4445-9A80-F9641B63CF71}"/>
            </a:ext>
          </a:extLst>
        </xdr:cNvPr>
        <xdr:cNvSpPr txBox="1"/>
      </xdr:nvSpPr>
      <xdr:spPr>
        <a:xfrm>
          <a:off x="5288189" y="685131"/>
          <a:ext cx="13059846" cy="2250"/>
        </a:xfrm>
        <a:prstGeom prst="rect">
          <a:avLst/>
        </a:prstGeom>
        <a:solidFill>
          <a:srgbClr val="CC99FF"/>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pPr algn="l"/>
          <a:r>
            <a:rPr kumimoji="1" lang="en" altLang="en-US" sz="1100"/>
            <a:t>Enomoto 1.0 man-month/month</a:t>
          </a:r>
        </a:p>
      </xdr:txBody>
    </xdr:sp>
    <xdr:clientData/>
  </xdr:twoCellAnchor>
  <xdr:twoCellAnchor>
    <xdr:from>
      <xdr:col>9</xdr:col>
      <xdr:colOff>71437</xdr:colOff>
      <xdr:row>11</xdr:row>
      <xdr:rowOff>357188</xdr:rowOff>
    </xdr:from>
    <xdr:to>
      <xdr:col>20</xdr:col>
      <xdr:colOff>640773</xdr:colOff>
      <xdr:row>11</xdr:row>
      <xdr:rowOff>710046</xdr:rowOff>
    </xdr:to>
    <xdr:sp macro="" textlink="">
      <xdr:nvSpPr>
        <xdr:cNvPr id="22" name="テキスト ボックス 21">
          <a:extLst>
            <a:ext uri="{FF2B5EF4-FFF2-40B4-BE49-F238E27FC236}">
              <a16:creationId xmlns:a16="http://schemas.microsoft.com/office/drawing/2014/main" id="{1E74DF7C-DF9B-4B2F-9119-EC170DAE4397}"/>
            </a:ext>
          </a:extLst>
        </xdr:cNvPr>
        <xdr:cNvSpPr txBox="1"/>
      </xdr:nvSpPr>
      <xdr:spPr>
        <a:xfrm>
          <a:off x="5983287" y="2744788"/>
          <a:ext cx="7798811" cy="0"/>
        </a:xfrm>
        <a:prstGeom prst="rect">
          <a:avLst/>
        </a:prstGeom>
        <a:solidFill>
          <a:schemeClr val="accent6">
            <a:lumMod val="60000"/>
            <a:lumOff val="40000"/>
          </a:schemeClr>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kumimoji="1" lang="en" altLang="en-US" sz="1100"/>
            <a:t>Horizumi</a:t>
          </a:r>
        </a:p>
      </xdr:txBody>
    </xdr:sp>
    <xdr:clientData/>
  </xdr:twoCellAnchor>
  <xdr:twoCellAnchor>
    <xdr:from>
      <xdr:col>4</xdr:col>
      <xdr:colOff>30925</xdr:colOff>
      <xdr:row>2</xdr:row>
      <xdr:rowOff>399911</xdr:rowOff>
    </xdr:from>
    <xdr:to>
      <xdr:col>27</xdr:col>
      <xdr:colOff>606136</xdr:colOff>
      <xdr:row>2</xdr:row>
      <xdr:rowOff>687911</xdr:rowOff>
    </xdr:to>
    <xdr:sp macro="" textlink="">
      <xdr:nvSpPr>
        <xdr:cNvPr id="23" name="テキスト ボックス 22">
          <a:extLst>
            <a:ext uri="{FF2B5EF4-FFF2-40B4-BE49-F238E27FC236}">
              <a16:creationId xmlns:a16="http://schemas.microsoft.com/office/drawing/2014/main" id="{9C624106-66B9-49CF-BEA3-2C9B9BCB0286}"/>
            </a:ext>
          </a:extLst>
        </xdr:cNvPr>
        <xdr:cNvSpPr txBox="1"/>
      </xdr:nvSpPr>
      <xdr:spPr>
        <a:xfrm>
          <a:off x="2656650" y="685661"/>
          <a:ext cx="15691386" cy="2250"/>
        </a:xfrm>
        <a:prstGeom prst="rect">
          <a:avLst/>
        </a:prstGeom>
        <a:solidFill>
          <a:schemeClr val="accent4">
            <a:lumMod val="60000"/>
            <a:lumOff val="40000"/>
          </a:schemeClr>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pPr algn="l"/>
          <a:r>
            <a:rPr kumimoji="1" lang="en" altLang="en-US" sz="1100"/>
            <a:t>Seto</a:t>
          </a:r>
          <a:r>
            <a:rPr kumimoji="1" lang="en" altLang="ja-JP" sz="1100">
              <a:solidFill>
                <a:schemeClr val="dk1"/>
              </a:solidFill>
              <a:effectLst/>
              <a:latin typeface="+mn-lt"/>
              <a:ea typeface="+mn-ea"/>
              <a:cs typeface="+mn-cs"/>
            </a:rPr>
            <a:t> 1.0 man-months/month</a:t>
          </a:r>
          <a:endParaRPr kumimoji="1" lang="ja-JP" altLang="en-US" sz="1100"/>
        </a:p>
      </xdr:txBody>
    </xdr:sp>
    <xdr:clientData/>
  </xdr:twoCellAnchor>
  <xdr:twoCellAnchor>
    <xdr:from>
      <xdr:col>8</xdr:col>
      <xdr:colOff>13607</xdr:colOff>
      <xdr:row>17</xdr:row>
      <xdr:rowOff>707572</xdr:rowOff>
    </xdr:from>
    <xdr:to>
      <xdr:col>13</xdr:col>
      <xdr:colOff>619123</xdr:colOff>
      <xdr:row>17</xdr:row>
      <xdr:rowOff>1047749</xdr:rowOff>
    </xdr:to>
    <xdr:sp macro="" textlink="">
      <xdr:nvSpPr>
        <xdr:cNvPr id="24" name="テキスト ボックス 23">
          <a:extLst>
            <a:ext uri="{FF2B5EF4-FFF2-40B4-BE49-F238E27FC236}">
              <a16:creationId xmlns:a16="http://schemas.microsoft.com/office/drawing/2014/main" id="{E3D94552-6EBD-47A8-873B-E6187CBCB1CB}"/>
            </a:ext>
          </a:extLst>
        </xdr:cNvPr>
        <xdr:cNvSpPr txBox="1"/>
      </xdr:nvSpPr>
      <xdr:spPr>
        <a:xfrm>
          <a:off x="5268232" y="4117522"/>
          <a:ext cx="3897991" cy="0"/>
        </a:xfrm>
        <a:prstGeom prst="rect">
          <a:avLst/>
        </a:prstGeom>
        <a:solidFill>
          <a:schemeClr val="accent2">
            <a:lumMod val="60000"/>
            <a:lumOff val="40000"/>
          </a:schemeClr>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kumimoji="1" lang="en" altLang="en-US" sz="1100"/>
            <a:t>Hashimoto</a:t>
          </a:r>
        </a:p>
      </xdr:txBody>
    </xdr:sp>
    <xdr:clientData/>
  </xdr:twoCellAnchor>
  <xdr:twoCellAnchor>
    <xdr:from>
      <xdr:col>6</xdr:col>
      <xdr:colOff>13607</xdr:colOff>
      <xdr:row>25</xdr:row>
      <xdr:rowOff>623455</xdr:rowOff>
    </xdr:from>
    <xdr:to>
      <xdr:col>11</xdr:col>
      <xdr:colOff>557892</xdr:colOff>
      <xdr:row>25</xdr:row>
      <xdr:rowOff>951265</xdr:rowOff>
    </xdr:to>
    <xdr:sp macro="" textlink="">
      <xdr:nvSpPr>
        <xdr:cNvPr id="25" name="テキスト ボックス 24">
          <a:extLst>
            <a:ext uri="{FF2B5EF4-FFF2-40B4-BE49-F238E27FC236}">
              <a16:creationId xmlns:a16="http://schemas.microsoft.com/office/drawing/2014/main" id="{70C7E4F0-8D8D-4A50-9ECA-62B0C35154FB}"/>
            </a:ext>
          </a:extLst>
        </xdr:cNvPr>
        <xdr:cNvSpPr txBox="1"/>
      </xdr:nvSpPr>
      <xdr:spPr>
        <a:xfrm>
          <a:off x="3953782" y="5944755"/>
          <a:ext cx="3836760" cy="0"/>
        </a:xfrm>
        <a:prstGeom prst="rect">
          <a:avLst/>
        </a:prstGeom>
        <a:solidFill>
          <a:schemeClr val="accent4">
            <a:lumMod val="60000"/>
            <a:lumOff val="40000"/>
          </a:schemeClr>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kumimoji="1" lang="en" altLang="en-US" sz="1100"/>
            <a:t>strait</a:t>
          </a:r>
        </a:p>
      </xdr:txBody>
    </xdr:sp>
    <xdr:clientData/>
  </xdr:twoCellAnchor>
  <xdr:twoCellAnchor>
    <xdr:from>
      <xdr:col>7</xdr:col>
      <xdr:colOff>13606</xdr:colOff>
      <xdr:row>27</xdr:row>
      <xdr:rowOff>744683</xdr:rowOff>
    </xdr:from>
    <xdr:to>
      <xdr:col>27</xdr:col>
      <xdr:colOff>623454</xdr:colOff>
      <xdr:row>27</xdr:row>
      <xdr:rowOff>1004455</xdr:rowOff>
    </xdr:to>
    <xdr:sp macro="" textlink="">
      <xdr:nvSpPr>
        <xdr:cNvPr id="26" name="テキスト ボックス 25">
          <a:extLst>
            <a:ext uri="{FF2B5EF4-FFF2-40B4-BE49-F238E27FC236}">
              <a16:creationId xmlns:a16="http://schemas.microsoft.com/office/drawing/2014/main" id="{83246C8B-885D-4ADF-8EAB-3FE9DB60DC28}"/>
            </a:ext>
          </a:extLst>
        </xdr:cNvPr>
        <xdr:cNvSpPr txBox="1"/>
      </xdr:nvSpPr>
      <xdr:spPr>
        <a:xfrm>
          <a:off x="4611006" y="6402533"/>
          <a:ext cx="13754348" cy="0"/>
        </a:xfrm>
        <a:prstGeom prst="rect">
          <a:avLst/>
        </a:prstGeom>
        <a:solidFill>
          <a:schemeClr val="accent4">
            <a:lumMod val="60000"/>
            <a:lumOff val="40000"/>
          </a:schemeClr>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kumimoji="1" lang="en" altLang="en-US" sz="1100"/>
            <a:t>strait</a:t>
          </a:r>
        </a:p>
      </xdr:txBody>
    </xdr:sp>
    <xdr:clientData/>
  </xdr:twoCellAnchor>
  <xdr:twoCellAnchor>
    <xdr:from>
      <xdr:col>7</xdr:col>
      <xdr:colOff>0</xdr:colOff>
      <xdr:row>27</xdr:row>
      <xdr:rowOff>1056409</xdr:rowOff>
    </xdr:from>
    <xdr:to>
      <xdr:col>28</xdr:col>
      <xdr:colOff>0</xdr:colOff>
      <xdr:row>27</xdr:row>
      <xdr:rowOff>1316183</xdr:rowOff>
    </xdr:to>
    <xdr:sp macro="" textlink="">
      <xdr:nvSpPr>
        <xdr:cNvPr id="27" name="テキスト ボックス 26">
          <a:extLst>
            <a:ext uri="{FF2B5EF4-FFF2-40B4-BE49-F238E27FC236}">
              <a16:creationId xmlns:a16="http://schemas.microsoft.com/office/drawing/2014/main" id="{48098AE4-6E04-4263-BAA2-0746F1EA1824}"/>
            </a:ext>
          </a:extLst>
        </xdr:cNvPr>
        <xdr:cNvSpPr txBox="1"/>
      </xdr:nvSpPr>
      <xdr:spPr>
        <a:xfrm>
          <a:off x="4600575" y="6403109"/>
          <a:ext cx="13801725" cy="0"/>
        </a:xfrm>
        <a:prstGeom prst="rect">
          <a:avLst/>
        </a:prstGeom>
        <a:solidFill>
          <a:schemeClr val="accent2">
            <a:lumMod val="60000"/>
            <a:lumOff val="40000"/>
          </a:schemeClr>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kumimoji="1" lang="en" altLang="en-US" sz="1100"/>
            <a:t>Hashimoto</a:t>
          </a:r>
        </a:p>
      </xdr:txBody>
    </xdr:sp>
    <xdr:clientData/>
  </xdr:twoCellAnchor>
  <xdr:twoCellAnchor>
    <xdr:from>
      <xdr:col>8</xdr:col>
      <xdr:colOff>-1</xdr:colOff>
      <xdr:row>15</xdr:row>
      <xdr:rowOff>692727</xdr:rowOff>
    </xdr:from>
    <xdr:to>
      <xdr:col>27</xdr:col>
      <xdr:colOff>675408</xdr:colOff>
      <xdr:row>15</xdr:row>
      <xdr:rowOff>1047749</xdr:rowOff>
    </xdr:to>
    <xdr:sp macro="" textlink="">
      <xdr:nvSpPr>
        <xdr:cNvPr id="28" name="テキスト ボックス 27">
          <a:extLst>
            <a:ext uri="{FF2B5EF4-FFF2-40B4-BE49-F238E27FC236}">
              <a16:creationId xmlns:a16="http://schemas.microsoft.com/office/drawing/2014/main" id="{4D478312-CE1E-4229-9C82-694AF4579240}"/>
            </a:ext>
          </a:extLst>
        </xdr:cNvPr>
        <xdr:cNvSpPr txBox="1"/>
      </xdr:nvSpPr>
      <xdr:spPr>
        <a:xfrm>
          <a:off x="5257799" y="3658177"/>
          <a:ext cx="13146809" cy="0"/>
        </a:xfrm>
        <a:prstGeom prst="rect">
          <a:avLst/>
        </a:prstGeom>
        <a:solidFill>
          <a:schemeClr val="accent6">
            <a:lumMod val="60000"/>
            <a:lumOff val="40000"/>
          </a:schemeClr>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kumimoji="1" lang="en" altLang="en-US" sz="1100"/>
            <a:t>Horizumi</a:t>
          </a:r>
        </a:p>
      </xdr:txBody>
    </xdr:sp>
    <xdr:clientData/>
  </xdr:twoCellAnchor>
  <xdr:twoCellAnchor>
    <xdr:from>
      <xdr:col>8</xdr:col>
      <xdr:colOff>9896</xdr:colOff>
      <xdr:row>15</xdr:row>
      <xdr:rowOff>434810</xdr:rowOff>
    </xdr:from>
    <xdr:to>
      <xdr:col>27</xdr:col>
      <xdr:colOff>658091</xdr:colOff>
      <xdr:row>15</xdr:row>
      <xdr:rowOff>761999</xdr:rowOff>
    </xdr:to>
    <xdr:sp macro="" textlink="">
      <xdr:nvSpPr>
        <xdr:cNvPr id="29" name="テキスト ボックス 28">
          <a:extLst>
            <a:ext uri="{FF2B5EF4-FFF2-40B4-BE49-F238E27FC236}">
              <a16:creationId xmlns:a16="http://schemas.microsoft.com/office/drawing/2014/main" id="{B0D94C26-8552-45B6-A548-FF252BB38E40}"/>
            </a:ext>
          </a:extLst>
        </xdr:cNvPr>
        <xdr:cNvSpPr txBox="1"/>
      </xdr:nvSpPr>
      <xdr:spPr>
        <a:xfrm>
          <a:off x="5264521" y="3660610"/>
          <a:ext cx="13135470" cy="0"/>
        </a:xfrm>
        <a:prstGeom prst="rect">
          <a:avLst/>
        </a:prstGeom>
        <a:solidFill>
          <a:srgbClr val="CC99FF"/>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kumimoji="1" lang="en" altLang="en-US" sz="1100"/>
            <a:t>Enomoto</a:t>
          </a:r>
        </a:p>
      </xdr:txBody>
    </xdr:sp>
    <xdr:clientData/>
  </xdr:twoCellAnchor>
  <xdr:twoCellAnchor>
    <xdr:from>
      <xdr:col>8</xdr:col>
      <xdr:colOff>17319</xdr:colOff>
      <xdr:row>2</xdr:row>
      <xdr:rowOff>733021</xdr:rowOff>
    </xdr:from>
    <xdr:to>
      <xdr:col>27</xdr:col>
      <xdr:colOff>571500</xdr:colOff>
      <xdr:row>2</xdr:row>
      <xdr:rowOff>1021021</xdr:rowOff>
    </xdr:to>
    <xdr:sp macro="" textlink="">
      <xdr:nvSpPr>
        <xdr:cNvPr id="30" name="テキスト ボックス 29">
          <a:extLst>
            <a:ext uri="{FF2B5EF4-FFF2-40B4-BE49-F238E27FC236}">
              <a16:creationId xmlns:a16="http://schemas.microsoft.com/office/drawing/2014/main" id="{13D17F00-837B-40F9-8D24-22FD38707279}"/>
            </a:ext>
          </a:extLst>
        </xdr:cNvPr>
        <xdr:cNvSpPr txBox="1"/>
      </xdr:nvSpPr>
      <xdr:spPr>
        <a:xfrm>
          <a:off x="5275119" y="688571"/>
          <a:ext cx="13041456" cy="0"/>
        </a:xfrm>
        <a:prstGeom prst="rect">
          <a:avLst/>
        </a:prstGeom>
        <a:solidFill>
          <a:schemeClr val="accent6">
            <a:lumMod val="60000"/>
            <a:lumOff val="40000"/>
          </a:schemeClr>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pPr algn="l"/>
          <a:r>
            <a:rPr kumimoji="1" lang="en" altLang="en-US" sz="1100"/>
            <a:t>Horizumi</a:t>
          </a:r>
          <a:r>
            <a:rPr kumimoji="1" lang="en" altLang="ja-JP" sz="1100">
              <a:solidFill>
                <a:schemeClr val="dk1"/>
              </a:solidFill>
              <a:effectLst/>
              <a:latin typeface="+mn-lt"/>
              <a:ea typeface="+mn-ea"/>
              <a:cs typeface="+mn-cs"/>
            </a:rPr>
            <a:t> 1.0 man-month/month</a:t>
          </a:r>
          <a:endParaRPr kumimoji="1" lang="ja-JP" altLang="en-US" sz="1100"/>
        </a:p>
      </xdr:txBody>
    </xdr:sp>
    <xdr:clientData/>
  </xdr:twoCellAnchor>
  <xdr:twoCellAnchor>
    <xdr:from>
      <xdr:col>4</xdr:col>
      <xdr:colOff>30926</xdr:colOff>
      <xdr:row>2</xdr:row>
      <xdr:rowOff>66801</xdr:rowOff>
    </xdr:from>
    <xdr:to>
      <xdr:col>27</xdr:col>
      <xdr:colOff>640772</xdr:colOff>
      <xdr:row>2</xdr:row>
      <xdr:rowOff>354801</xdr:rowOff>
    </xdr:to>
    <xdr:sp macro="" textlink="">
      <xdr:nvSpPr>
        <xdr:cNvPr id="31" name="テキスト ボックス 30">
          <a:extLst>
            <a:ext uri="{FF2B5EF4-FFF2-40B4-BE49-F238E27FC236}">
              <a16:creationId xmlns:a16="http://schemas.microsoft.com/office/drawing/2014/main" id="{08F1FB16-3ADA-490C-BD0E-E9D14AC89A77}"/>
            </a:ext>
          </a:extLst>
        </xdr:cNvPr>
        <xdr:cNvSpPr txBox="1"/>
      </xdr:nvSpPr>
      <xdr:spPr>
        <a:xfrm>
          <a:off x="2656651" y="520826"/>
          <a:ext cx="15726021" cy="164175"/>
        </a:xfrm>
        <a:prstGeom prst="rect">
          <a:avLst/>
        </a:prstGeom>
        <a:solidFill>
          <a:schemeClr val="accent2">
            <a:lumMod val="60000"/>
            <a:lumOff val="40000"/>
          </a:schemeClr>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pPr algn="l"/>
          <a:r>
            <a:rPr kumimoji="1" lang="en" altLang="en-US" sz="1100"/>
            <a:t>Hashimoto</a:t>
          </a:r>
          <a:r>
            <a:rPr kumimoji="1" lang="en" altLang="ja-JP" sz="1100">
              <a:solidFill>
                <a:schemeClr val="dk1"/>
              </a:solidFill>
              <a:effectLst/>
              <a:latin typeface="+mn-lt"/>
              <a:ea typeface="+mn-ea"/>
              <a:cs typeface="+mn-cs"/>
            </a:rPr>
            <a:t> 0.8 man-months/month</a:t>
          </a:r>
          <a:endParaRPr kumimoji="1" lang="ja-JP" altLang="en-US" sz="1100"/>
        </a:p>
      </xdr:txBody>
    </xdr:sp>
    <xdr:clientData/>
  </xdr:twoCellAnchor>
  <xdr:twoCellAnchor>
    <xdr:from>
      <xdr:col>12</xdr:col>
      <xdr:colOff>10825</xdr:colOff>
      <xdr:row>2</xdr:row>
      <xdr:rowOff>1732351</xdr:rowOff>
    </xdr:from>
    <xdr:to>
      <xdr:col>27</xdr:col>
      <xdr:colOff>606135</xdr:colOff>
      <xdr:row>2</xdr:row>
      <xdr:rowOff>2020351</xdr:rowOff>
    </xdr:to>
    <xdr:sp macro="" textlink="">
      <xdr:nvSpPr>
        <xdr:cNvPr id="32" name="テキスト ボックス 31">
          <a:extLst>
            <a:ext uri="{FF2B5EF4-FFF2-40B4-BE49-F238E27FC236}">
              <a16:creationId xmlns:a16="http://schemas.microsoft.com/office/drawing/2014/main" id="{25992F5C-BA7B-4318-9148-8C2BC4010980}"/>
            </a:ext>
          </a:extLst>
        </xdr:cNvPr>
        <xdr:cNvSpPr txBox="1"/>
      </xdr:nvSpPr>
      <xdr:spPr>
        <a:xfrm>
          <a:off x="7894350" y="684601"/>
          <a:ext cx="10453685" cy="2250"/>
        </a:xfrm>
        <a:prstGeom prst="rect">
          <a:avLst/>
        </a:prstGeom>
        <a:solidFill>
          <a:srgbClr val="FF99FF"/>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pPr algn="l"/>
          <a:r>
            <a:rPr kumimoji="1" lang="en" altLang="en-US" sz="1100"/>
            <a:t>Chiba </a:t>
          </a:r>
          <a:r>
            <a:rPr kumimoji="1" lang="en" altLang="ja-JP" sz="1100">
              <a:solidFill>
                <a:schemeClr val="dk1"/>
              </a:solidFill>
              <a:effectLst/>
              <a:latin typeface="+mn-lt"/>
              <a:ea typeface="+mn-ea"/>
              <a:cs typeface="+mn-cs"/>
            </a:rPr>
            <a:t> 1.0 man-month/month</a:t>
          </a:r>
          <a:endParaRPr kumimoji="1" lang="ja-JP" altLang="en-US" sz="1100"/>
        </a:p>
      </xdr:txBody>
    </xdr:sp>
    <xdr:clientData/>
  </xdr:twoCellAnchor>
  <xdr:twoCellAnchor>
    <xdr:from>
      <xdr:col>11</xdr:col>
      <xdr:colOff>580161</xdr:colOff>
      <xdr:row>19</xdr:row>
      <xdr:rowOff>1010949</xdr:rowOff>
    </xdr:from>
    <xdr:to>
      <xdr:col>27</xdr:col>
      <xdr:colOff>547687</xdr:colOff>
      <xdr:row>19</xdr:row>
      <xdr:rowOff>1333500</xdr:rowOff>
    </xdr:to>
    <xdr:sp macro="" textlink="">
      <xdr:nvSpPr>
        <xdr:cNvPr id="33" name="テキスト ボックス 32">
          <a:extLst>
            <a:ext uri="{FF2B5EF4-FFF2-40B4-BE49-F238E27FC236}">
              <a16:creationId xmlns:a16="http://schemas.microsoft.com/office/drawing/2014/main" id="{34F3C01F-60CC-4D4D-9AB1-C07C0A1C0848}"/>
            </a:ext>
          </a:extLst>
        </xdr:cNvPr>
        <xdr:cNvSpPr txBox="1"/>
      </xdr:nvSpPr>
      <xdr:spPr>
        <a:xfrm>
          <a:off x="7812811" y="4573299"/>
          <a:ext cx="10476776" cy="0"/>
        </a:xfrm>
        <a:prstGeom prst="rect">
          <a:avLst/>
        </a:prstGeom>
        <a:solidFill>
          <a:srgbClr val="FF99FF"/>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kumimoji="1" lang="en" altLang="en-US" sz="1100"/>
            <a:t>Chiba</a:t>
          </a:r>
        </a:p>
      </xdr:txBody>
    </xdr:sp>
    <xdr:clientData/>
  </xdr:twoCellAnchor>
  <xdr:twoCellAnchor>
    <xdr:from>
      <xdr:col>9</xdr:col>
      <xdr:colOff>27213</xdr:colOff>
      <xdr:row>9</xdr:row>
      <xdr:rowOff>586344</xdr:rowOff>
    </xdr:from>
    <xdr:to>
      <xdr:col>15</xdr:col>
      <xdr:colOff>675408</xdr:colOff>
      <xdr:row>9</xdr:row>
      <xdr:rowOff>917864</xdr:rowOff>
    </xdr:to>
    <xdr:sp macro="" textlink="">
      <xdr:nvSpPr>
        <xdr:cNvPr id="34" name="テキスト ボックス 33">
          <a:extLst>
            <a:ext uri="{FF2B5EF4-FFF2-40B4-BE49-F238E27FC236}">
              <a16:creationId xmlns:a16="http://schemas.microsoft.com/office/drawing/2014/main" id="{AA8EA25D-82C2-431C-ACA0-74FF2CE28B9E}"/>
            </a:ext>
          </a:extLst>
        </xdr:cNvPr>
        <xdr:cNvSpPr txBox="1"/>
      </xdr:nvSpPr>
      <xdr:spPr>
        <a:xfrm>
          <a:off x="5945413" y="2288144"/>
          <a:ext cx="4572495" cy="0"/>
        </a:xfrm>
        <a:prstGeom prst="rect">
          <a:avLst/>
        </a:prstGeom>
        <a:solidFill>
          <a:srgbClr val="CC99FF"/>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kumimoji="1" lang="en" altLang="en-US" sz="1100"/>
            <a:t>Enomoto</a:t>
          </a:r>
        </a:p>
      </xdr:txBody>
    </xdr:sp>
    <xdr:clientData/>
  </xdr:twoCellAnchor>
  <xdr:twoCellAnchor>
    <xdr:from>
      <xdr:col>4</xdr:col>
      <xdr:colOff>17318</xdr:colOff>
      <xdr:row>13</xdr:row>
      <xdr:rowOff>848590</xdr:rowOff>
    </xdr:from>
    <xdr:to>
      <xdr:col>15</xdr:col>
      <xdr:colOff>551930</xdr:colOff>
      <xdr:row>13</xdr:row>
      <xdr:rowOff>1078055</xdr:rowOff>
    </xdr:to>
    <xdr:sp macro="" textlink="">
      <xdr:nvSpPr>
        <xdr:cNvPr id="35" name="テキスト ボックス 34">
          <a:extLst>
            <a:ext uri="{FF2B5EF4-FFF2-40B4-BE49-F238E27FC236}">
              <a16:creationId xmlns:a16="http://schemas.microsoft.com/office/drawing/2014/main" id="{C2D8E910-746E-4469-8C85-FDE3560CB587}"/>
            </a:ext>
          </a:extLst>
        </xdr:cNvPr>
        <xdr:cNvSpPr txBox="1"/>
      </xdr:nvSpPr>
      <xdr:spPr>
        <a:xfrm>
          <a:off x="2646218" y="3198090"/>
          <a:ext cx="7764087" cy="865"/>
        </a:xfrm>
        <a:prstGeom prst="rect">
          <a:avLst/>
        </a:prstGeom>
        <a:solidFill>
          <a:schemeClr val="accent4">
            <a:lumMod val="60000"/>
            <a:lumOff val="40000"/>
          </a:schemeClr>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kumimoji="1" lang="en" altLang="en-US" sz="1100"/>
            <a:t>strait</a:t>
          </a:r>
        </a:p>
      </xdr:txBody>
    </xdr:sp>
    <xdr:clientData/>
  </xdr:twoCellAnchor>
  <xdr:twoCellAnchor>
    <xdr:from>
      <xdr:col>15</xdr:col>
      <xdr:colOff>653760</xdr:colOff>
      <xdr:row>19</xdr:row>
      <xdr:rowOff>1391949</xdr:rowOff>
    </xdr:from>
    <xdr:to>
      <xdr:col>27</xdr:col>
      <xdr:colOff>595311</xdr:colOff>
      <xdr:row>19</xdr:row>
      <xdr:rowOff>1762125</xdr:rowOff>
    </xdr:to>
    <xdr:sp macro="" textlink="">
      <xdr:nvSpPr>
        <xdr:cNvPr id="36" name="テキスト ボックス 35">
          <a:extLst>
            <a:ext uri="{FF2B5EF4-FFF2-40B4-BE49-F238E27FC236}">
              <a16:creationId xmlns:a16="http://schemas.microsoft.com/office/drawing/2014/main" id="{F2A50B91-228F-46B4-BD94-28A164F6BD47}"/>
            </a:ext>
          </a:extLst>
        </xdr:cNvPr>
        <xdr:cNvSpPr txBox="1"/>
      </xdr:nvSpPr>
      <xdr:spPr>
        <a:xfrm>
          <a:off x="10515310" y="4573299"/>
          <a:ext cx="7828251" cy="0"/>
        </a:xfrm>
        <a:prstGeom prst="rect">
          <a:avLst/>
        </a:prstGeom>
        <a:solidFill>
          <a:srgbClr val="66FFFF"/>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kumimoji="1" lang="en" altLang="ja-JP" sz="1100"/>
            <a:t>A</a:t>
          </a:r>
          <a:endParaRPr kumimoji="1" lang="ja-JP" altLang="en-US" sz="1100"/>
        </a:p>
      </xdr:txBody>
    </xdr:sp>
    <xdr:clientData/>
  </xdr:twoCellAnchor>
  <xdr:twoCellAnchor>
    <xdr:from>
      <xdr:col>15</xdr:col>
      <xdr:colOff>683199</xdr:colOff>
      <xdr:row>2</xdr:row>
      <xdr:rowOff>2065461</xdr:rowOff>
    </xdr:from>
    <xdr:to>
      <xdr:col>27</xdr:col>
      <xdr:colOff>606135</xdr:colOff>
      <xdr:row>2</xdr:row>
      <xdr:rowOff>2353461</xdr:rowOff>
    </xdr:to>
    <xdr:sp macro="" textlink="">
      <xdr:nvSpPr>
        <xdr:cNvPr id="37" name="テキスト ボックス 36">
          <a:extLst>
            <a:ext uri="{FF2B5EF4-FFF2-40B4-BE49-F238E27FC236}">
              <a16:creationId xmlns:a16="http://schemas.microsoft.com/office/drawing/2014/main" id="{7CD75EB4-19BB-447E-9D86-5AD8D2D5FB96}"/>
            </a:ext>
          </a:extLst>
        </xdr:cNvPr>
        <xdr:cNvSpPr txBox="1"/>
      </xdr:nvSpPr>
      <xdr:spPr>
        <a:xfrm>
          <a:off x="10512999" y="687511"/>
          <a:ext cx="7835036" cy="0"/>
        </a:xfrm>
        <a:prstGeom prst="rect">
          <a:avLst/>
        </a:prstGeom>
        <a:solidFill>
          <a:srgbClr val="66FFFF"/>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pPr algn="l"/>
          <a:r>
            <a:rPr kumimoji="1" lang="en" altLang="ja-JP" sz="1100"/>
            <a:t>A</a:t>
          </a:r>
          <a:r>
            <a:rPr kumimoji="1" lang="en" altLang="ja-JP" sz="1100">
              <a:solidFill>
                <a:schemeClr val="dk1"/>
              </a:solidFill>
              <a:effectLst/>
              <a:latin typeface="+mn-lt"/>
              <a:ea typeface="+mn-ea"/>
              <a:cs typeface="+mn-cs"/>
            </a:rPr>
            <a:t> 1.0 man-month/month</a:t>
          </a:r>
          <a:endParaRPr kumimoji="1" lang="ja-JP" altLang="en-US" sz="1100"/>
        </a:p>
      </xdr:txBody>
    </xdr:sp>
    <xdr:clientData/>
  </xdr:twoCellAnchor>
  <xdr:twoCellAnchor>
    <xdr:from>
      <xdr:col>19</xdr:col>
      <xdr:colOff>658090</xdr:colOff>
      <xdr:row>27</xdr:row>
      <xdr:rowOff>95249</xdr:rowOff>
    </xdr:from>
    <xdr:to>
      <xdr:col>23</xdr:col>
      <xdr:colOff>591292</xdr:colOff>
      <xdr:row>27</xdr:row>
      <xdr:rowOff>748393</xdr:rowOff>
    </xdr:to>
    <xdr:sp macro="" textlink="">
      <xdr:nvSpPr>
        <xdr:cNvPr id="38" name="テキスト ボックス 37">
          <a:extLst>
            <a:ext uri="{FF2B5EF4-FFF2-40B4-BE49-F238E27FC236}">
              <a16:creationId xmlns:a16="http://schemas.microsoft.com/office/drawing/2014/main" id="{6F3A2FCE-448E-4205-95C7-4E1C1924071B}"/>
            </a:ext>
          </a:extLst>
        </xdr:cNvPr>
        <xdr:cNvSpPr txBox="1"/>
      </xdr:nvSpPr>
      <xdr:spPr>
        <a:xfrm>
          <a:off x="13142190" y="6267449"/>
          <a:ext cx="2565277" cy="132444"/>
        </a:xfrm>
        <a:prstGeom prst="homePlate">
          <a:avLst>
            <a:gd name="adj" fmla="val 14630"/>
          </a:avLst>
        </a:prstGeom>
        <a:ln>
          <a:solidFill>
            <a:sysClr val="windowText" lastClr="00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 altLang="en-US" sz="1100" b="1"/>
            <a:t>Implementation of measures</a:t>
          </a:r>
        </a:p>
      </xdr:txBody>
    </xdr:sp>
    <xdr:clientData/>
  </xdr:twoCellAnchor>
  <xdr:twoCellAnchor>
    <xdr:from>
      <xdr:col>23</xdr:col>
      <xdr:colOff>685304</xdr:colOff>
      <xdr:row>27</xdr:row>
      <xdr:rowOff>95249</xdr:rowOff>
    </xdr:from>
    <xdr:to>
      <xdr:col>27</xdr:col>
      <xdr:colOff>618506</xdr:colOff>
      <xdr:row>27</xdr:row>
      <xdr:rowOff>748393</xdr:rowOff>
    </xdr:to>
    <xdr:sp macro="" textlink="">
      <xdr:nvSpPr>
        <xdr:cNvPr id="39" name="テキスト ボックス 38">
          <a:extLst>
            <a:ext uri="{FF2B5EF4-FFF2-40B4-BE49-F238E27FC236}">
              <a16:creationId xmlns:a16="http://schemas.microsoft.com/office/drawing/2014/main" id="{FE7094E8-BEC7-42F2-AC8C-2E26E1835908}"/>
            </a:ext>
          </a:extLst>
        </xdr:cNvPr>
        <xdr:cNvSpPr txBox="1"/>
      </xdr:nvSpPr>
      <xdr:spPr>
        <a:xfrm>
          <a:off x="15772904" y="6267449"/>
          <a:ext cx="2593852" cy="132444"/>
        </a:xfrm>
        <a:prstGeom prst="homePlate">
          <a:avLst>
            <a:gd name="adj" fmla="val 14630"/>
          </a:avLst>
        </a:prstGeom>
        <a:ln>
          <a:solidFill>
            <a:sysClr val="windowText" lastClr="00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 altLang="en-US" sz="1100" b="1"/>
            <a:t>Implementation of measures</a:t>
          </a:r>
        </a:p>
      </xdr:txBody>
    </xdr:sp>
    <xdr:clientData/>
  </xdr:twoCellAnchor>
  <xdr:twoCellAnchor>
    <xdr:from>
      <xdr:col>17</xdr:col>
      <xdr:colOff>27214</xdr:colOff>
      <xdr:row>5</xdr:row>
      <xdr:rowOff>23813</xdr:rowOff>
    </xdr:from>
    <xdr:to>
      <xdr:col>25</xdr:col>
      <xdr:colOff>23812</xdr:colOff>
      <xdr:row>8</xdr:row>
      <xdr:rowOff>119062</xdr:rowOff>
    </xdr:to>
    <xdr:sp macro="" textlink="">
      <xdr:nvSpPr>
        <xdr:cNvPr id="40" name="吹き出し: 四角形 39">
          <a:extLst>
            <a:ext uri="{FF2B5EF4-FFF2-40B4-BE49-F238E27FC236}">
              <a16:creationId xmlns:a16="http://schemas.microsoft.com/office/drawing/2014/main" id="{BDD39DAB-54BC-4228-B284-A09B4836A368}"/>
            </a:ext>
          </a:extLst>
        </xdr:cNvPr>
        <xdr:cNvSpPr/>
      </xdr:nvSpPr>
      <xdr:spPr>
        <a:xfrm>
          <a:off x="11203214" y="1169988"/>
          <a:ext cx="5254398" cy="781049"/>
        </a:xfrm>
        <a:prstGeom prst="wedgeRectCallout">
          <a:avLst>
            <a:gd name="adj1" fmla="val -83970"/>
            <a:gd name="adj2" fmla="val 25385"/>
          </a:avLst>
        </a:prstGeom>
        <a:solidFill>
          <a:srgbClr val="FFFF00"/>
        </a:solidFill>
        <a:ln>
          <a:solidFill>
            <a:sysClr val="windowText" lastClr="000000"/>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 altLang="en-US" sz="1100"/>
            <a:t>★ Please let us consult with you about whether Hitachi will handle it, including the contents.</a:t>
          </a:r>
          <a:endParaRPr kumimoji="1" lang="en-US" altLang="ja-JP" sz="1100"/>
        </a:p>
        <a:p>
          <a:pPr algn="l"/>
          <a:r>
            <a:rPr kumimoji="1" lang="en" altLang="en-US" sz="1100"/>
            <a:t>&lt;Assumed work&gt;</a:t>
          </a:r>
          <a:endParaRPr kumimoji="1" lang="en-US" altLang="ja-JP" sz="1100"/>
        </a:p>
        <a:p>
          <a:pPr algn="l"/>
          <a:r>
            <a:rPr kumimoji="1" lang="en" altLang="en-US" sz="1100"/>
            <a:t>- Writing of priority monitoring plans</a:t>
          </a:r>
          <a:endParaRPr kumimoji="1" lang="en-US" altLang="ja-JP" sz="1100"/>
        </a:p>
        <a:p>
          <a:pPr algn="l"/>
          <a:r>
            <a:rPr kumimoji="1" lang="en" altLang="en-US" sz="1100"/>
            <a:t>- Writing of priority monitoring schedules and systems</a:t>
          </a:r>
          <a:endParaRPr kumimoji="1" lang="en-US" altLang="ja-JP" sz="1100"/>
        </a:p>
        <a:p>
          <a:pPr algn="l"/>
          <a:r>
            <a:rPr kumimoji="1" lang="en" altLang="en-US" sz="1100"/>
            <a:t>- Writing of priority monitoring procedures</a:t>
          </a:r>
          <a:endParaRPr kumimoji="1" lang="en-US" altLang="ja-JP" sz="1100"/>
        </a:p>
        <a:p>
          <a:pPr algn="l"/>
          <a:r>
            <a:rPr kumimoji="1" lang="en" altLang="en-US" sz="1100"/>
            <a:t>・Priority Monitoring Report</a:t>
          </a:r>
          <a:endParaRPr kumimoji="1" lang="en-US" altLang="ja-JP" sz="1100"/>
        </a:p>
        <a:p>
          <a:pPr algn="l"/>
          <a:r>
            <a:rPr kumimoji="1" lang="en" altLang="en-US" sz="1100"/>
            <a:t>・Rehearsal</a:t>
          </a:r>
          <a:endParaRPr kumimoji="1" lang="en-US" altLang="ja-JP" sz="1100"/>
        </a:p>
        <a:p>
          <a:pPr algn="l"/>
          <a:endParaRPr kumimoji="1" lang="ja-JP" altLang="en-US" sz="1100"/>
        </a:p>
      </xdr:txBody>
    </xdr:sp>
    <xdr:clientData/>
  </xdr:twoCellAnchor>
  <xdr:twoCellAnchor>
    <xdr:from>
      <xdr:col>8</xdr:col>
      <xdr:colOff>30927</xdr:colOff>
      <xdr:row>2</xdr:row>
      <xdr:rowOff>1399241</xdr:rowOff>
    </xdr:from>
    <xdr:to>
      <xdr:col>27</xdr:col>
      <xdr:colOff>588819</xdr:colOff>
      <xdr:row>2</xdr:row>
      <xdr:rowOff>1687241</xdr:rowOff>
    </xdr:to>
    <xdr:sp macro="" textlink="">
      <xdr:nvSpPr>
        <xdr:cNvPr id="41" name="テキスト ボックス 40">
          <a:extLst>
            <a:ext uri="{FF2B5EF4-FFF2-40B4-BE49-F238E27FC236}">
              <a16:creationId xmlns:a16="http://schemas.microsoft.com/office/drawing/2014/main" id="{2752DF0F-4D43-4EDA-9577-318A3190FDF1}"/>
            </a:ext>
          </a:extLst>
        </xdr:cNvPr>
        <xdr:cNvSpPr txBox="1"/>
      </xdr:nvSpPr>
      <xdr:spPr>
        <a:xfrm>
          <a:off x="5285552" y="688041"/>
          <a:ext cx="13048342" cy="0"/>
        </a:xfrm>
        <a:prstGeom prst="rect">
          <a:avLst/>
        </a:prstGeom>
        <a:solidFill>
          <a:srgbClr val="00FF00"/>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pPr algn="l"/>
          <a:r>
            <a:rPr kumimoji="1" lang="en" altLang="en-US" sz="1100">
              <a:solidFill>
                <a:schemeClr val="dk1"/>
              </a:solidFill>
              <a:effectLst/>
              <a:latin typeface="+mn-lt"/>
              <a:ea typeface="+mn-ea"/>
              <a:cs typeface="+mn-cs"/>
            </a:rPr>
            <a:t>Ito 0.5 man-months/month</a:t>
          </a:r>
          <a:endParaRPr kumimoji="1" lang="ja-JP" altLang="en-US" sz="1100"/>
        </a:p>
      </xdr:txBody>
    </xdr:sp>
    <xdr:clientData/>
  </xdr:twoCellAnchor>
  <xdr:twoCellAnchor>
    <xdr:from>
      <xdr:col>15</xdr:col>
      <xdr:colOff>683199</xdr:colOff>
      <xdr:row>2</xdr:row>
      <xdr:rowOff>2398568</xdr:rowOff>
    </xdr:from>
    <xdr:to>
      <xdr:col>27</xdr:col>
      <xdr:colOff>606135</xdr:colOff>
      <xdr:row>2</xdr:row>
      <xdr:rowOff>2686568</xdr:rowOff>
    </xdr:to>
    <xdr:sp macro="" textlink="">
      <xdr:nvSpPr>
        <xdr:cNvPr id="42" name="テキスト ボックス 41">
          <a:extLst>
            <a:ext uri="{FF2B5EF4-FFF2-40B4-BE49-F238E27FC236}">
              <a16:creationId xmlns:a16="http://schemas.microsoft.com/office/drawing/2014/main" id="{F6B6D751-E3BD-49F2-BA0A-258D214FA8C7}"/>
            </a:ext>
          </a:extLst>
        </xdr:cNvPr>
        <xdr:cNvSpPr txBox="1"/>
      </xdr:nvSpPr>
      <xdr:spPr>
        <a:xfrm>
          <a:off x="10512999" y="684068"/>
          <a:ext cx="7835036" cy="2250"/>
        </a:xfrm>
        <a:prstGeom prst="rect">
          <a:avLst/>
        </a:prstGeom>
        <a:solidFill>
          <a:srgbClr val="99FF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pPr algn="l"/>
          <a:r>
            <a:rPr kumimoji="1" lang="en" altLang="ja-JP" sz="1100"/>
            <a:t>B</a:t>
          </a:r>
          <a:r>
            <a:rPr kumimoji="1" lang="en" altLang="ja-JP" sz="1100">
              <a:solidFill>
                <a:schemeClr val="dk1"/>
              </a:solidFill>
              <a:effectLst/>
              <a:latin typeface="+mn-lt"/>
              <a:ea typeface="+mn-ea"/>
              <a:cs typeface="+mn-cs"/>
            </a:rPr>
            <a:t> 1.0 man-month/month</a:t>
          </a:r>
          <a:endParaRPr kumimoji="1" lang="ja-JP" altLang="en-US" sz="1100"/>
        </a:p>
      </xdr:txBody>
    </xdr:sp>
    <xdr:clientData/>
  </xdr:twoCellAnchor>
  <xdr:twoCellAnchor>
    <xdr:from>
      <xdr:col>4</xdr:col>
      <xdr:colOff>17318</xdr:colOff>
      <xdr:row>0</xdr:row>
      <xdr:rowOff>207818</xdr:rowOff>
    </xdr:from>
    <xdr:to>
      <xdr:col>16</xdr:col>
      <xdr:colOff>17318</xdr:colOff>
      <xdr:row>33</xdr:row>
      <xdr:rowOff>17318</xdr:rowOff>
    </xdr:to>
    <xdr:sp macro="" textlink="">
      <xdr:nvSpPr>
        <xdr:cNvPr id="43" name="正方形/長方形 42">
          <a:extLst>
            <a:ext uri="{FF2B5EF4-FFF2-40B4-BE49-F238E27FC236}">
              <a16:creationId xmlns:a16="http://schemas.microsoft.com/office/drawing/2014/main" id="{0624C529-5C93-4B69-88A6-702FCB77A284}"/>
            </a:ext>
          </a:extLst>
        </xdr:cNvPr>
        <xdr:cNvSpPr/>
      </xdr:nvSpPr>
      <xdr:spPr>
        <a:xfrm>
          <a:off x="2646218" y="207818"/>
          <a:ext cx="7886700" cy="7353300"/>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425534</xdr:colOff>
      <xdr:row>8</xdr:row>
      <xdr:rowOff>238125</xdr:rowOff>
    </xdr:from>
    <xdr:to>
      <xdr:col>21</xdr:col>
      <xdr:colOff>290698</xdr:colOff>
      <xdr:row>9</xdr:row>
      <xdr:rowOff>799111</xdr:rowOff>
    </xdr:to>
    <xdr:sp macro="" textlink="">
      <xdr:nvSpPr>
        <xdr:cNvPr id="44" name="吹き出し: 四角形 43">
          <a:extLst>
            <a:ext uri="{FF2B5EF4-FFF2-40B4-BE49-F238E27FC236}">
              <a16:creationId xmlns:a16="http://schemas.microsoft.com/office/drawing/2014/main" id="{8EB69A99-5260-461D-9EC7-38AC8BC8A1E9}"/>
            </a:ext>
          </a:extLst>
        </xdr:cNvPr>
        <xdr:cNvSpPr/>
      </xdr:nvSpPr>
      <xdr:spPr>
        <a:xfrm>
          <a:off x="10944309" y="2054225"/>
          <a:ext cx="3151289" cy="230786"/>
        </a:xfrm>
        <a:prstGeom prst="wedgeRectCallout">
          <a:avLst>
            <a:gd name="adj1" fmla="val -92725"/>
            <a:gd name="adj2" fmla="val 47984"/>
          </a:avLst>
        </a:prstGeom>
        <a:solidFill>
          <a:srgbClr val="FFFF00"/>
        </a:solidFill>
        <a:ln>
          <a:solidFill>
            <a:sysClr val="windowText" lastClr="000000"/>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 altLang="en-US" sz="1100"/>
            <a:t>It is said that the procedure manual has been prepared→ the procedure contents are confirmed.</a:t>
          </a:r>
          <a:endParaRPr kumimoji="1" lang="en-US" altLang="ja-JP" sz="1100"/>
        </a:p>
        <a:p>
          <a:pPr algn="l"/>
          <a:r>
            <a:rPr kumimoji="1" lang="en" altLang="en-US" sz="1100"/>
            <a:t>Including communication day adjustment?</a:t>
          </a:r>
        </a:p>
      </xdr:txBody>
    </xdr:sp>
    <xdr:clientData/>
  </xdr:twoCellAnchor>
  <xdr:twoCellAnchor>
    <xdr:from>
      <xdr:col>20</xdr:col>
      <xdr:colOff>338940</xdr:colOff>
      <xdr:row>9</xdr:row>
      <xdr:rowOff>606137</xdr:rowOff>
    </xdr:from>
    <xdr:to>
      <xdr:col>26</xdr:col>
      <xdr:colOff>606135</xdr:colOff>
      <xdr:row>11</xdr:row>
      <xdr:rowOff>201634</xdr:rowOff>
    </xdr:to>
    <xdr:sp macro="" textlink="">
      <xdr:nvSpPr>
        <xdr:cNvPr id="45" name="吹き出し: 四角形 44">
          <a:extLst>
            <a:ext uri="{FF2B5EF4-FFF2-40B4-BE49-F238E27FC236}">
              <a16:creationId xmlns:a16="http://schemas.microsoft.com/office/drawing/2014/main" id="{FB28647C-8CE1-46F6-8BC7-5EE343C587EB}"/>
            </a:ext>
          </a:extLst>
        </xdr:cNvPr>
        <xdr:cNvSpPr/>
      </xdr:nvSpPr>
      <xdr:spPr>
        <a:xfrm>
          <a:off x="13480265" y="2288887"/>
          <a:ext cx="4210545" cy="424172"/>
        </a:xfrm>
        <a:prstGeom prst="wedgeRectCallout">
          <a:avLst>
            <a:gd name="adj1" fmla="val -73476"/>
            <a:gd name="adj2" fmla="val 52182"/>
          </a:avLst>
        </a:prstGeom>
        <a:solidFill>
          <a:srgbClr val="FFFF00"/>
        </a:solidFill>
        <a:ln>
          <a:solidFill>
            <a:sysClr val="windowText" lastClr="000000"/>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 altLang="en-US" sz="1100"/>
            <a:t>Includes design/build/test/release</a:t>
          </a:r>
          <a:endParaRPr kumimoji="1" lang="en-US" altLang="ja-JP" sz="1100"/>
        </a:p>
        <a:p>
          <a:pPr algn="l"/>
          <a:r>
            <a:rPr kumimoji="1" lang="en" altLang="en-US" sz="1100"/>
            <a:t>→ Production environment, renovation confirmation environment, connection confirmation environment, integration test environment</a:t>
          </a:r>
        </a:p>
      </xdr:txBody>
    </xdr:sp>
    <xdr:clientData/>
  </xdr:twoCellAnchor>
  <xdr:twoCellAnchor>
    <xdr:from>
      <xdr:col>12</xdr:col>
      <xdr:colOff>512121</xdr:colOff>
      <xdr:row>11</xdr:row>
      <xdr:rowOff>606136</xdr:rowOff>
    </xdr:from>
    <xdr:to>
      <xdr:col>19</xdr:col>
      <xdr:colOff>86589</xdr:colOff>
      <xdr:row>11</xdr:row>
      <xdr:rowOff>1431224</xdr:rowOff>
    </xdr:to>
    <xdr:sp macro="" textlink="">
      <xdr:nvSpPr>
        <xdr:cNvPr id="46" name="吹き出し: 四角形 45">
          <a:extLst>
            <a:ext uri="{FF2B5EF4-FFF2-40B4-BE49-F238E27FC236}">
              <a16:creationId xmlns:a16="http://schemas.microsoft.com/office/drawing/2014/main" id="{A7E4205E-C62A-4F94-B586-55151C70C8AD}"/>
            </a:ext>
          </a:extLst>
        </xdr:cNvPr>
        <xdr:cNvSpPr/>
      </xdr:nvSpPr>
      <xdr:spPr>
        <a:xfrm>
          <a:off x="8398821" y="2746086"/>
          <a:ext cx="4171868" cy="0"/>
        </a:xfrm>
        <a:prstGeom prst="wedgeRectCallout">
          <a:avLst>
            <a:gd name="adj1" fmla="val -46071"/>
            <a:gd name="adj2" fmla="val -77953"/>
          </a:avLst>
        </a:prstGeom>
        <a:solidFill>
          <a:srgbClr val="FFFF00"/>
        </a:solidFill>
        <a:ln>
          <a:solidFill>
            <a:sysClr val="windowText" lastClr="000000"/>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 altLang="en-US" sz="1100"/>
            <a:t>Includes design/build/test/release</a:t>
          </a:r>
          <a:endParaRPr kumimoji="1" lang="en-US" altLang="ja-JP" sz="1100"/>
        </a:p>
        <a:p>
          <a:pPr algn="l"/>
          <a:r>
            <a:rPr kumimoji="1" lang="en" altLang="en-US" sz="1100"/>
            <a:t>→ Production environment, renovation confirmation environment, connection confirmation environment, integration test environment</a:t>
          </a:r>
        </a:p>
      </xdr:txBody>
    </xdr:sp>
    <xdr:clientData/>
  </xdr:twoCellAnchor>
  <xdr:twoCellAnchor>
    <xdr:from>
      <xdr:col>4</xdr:col>
      <xdr:colOff>61851</xdr:colOff>
      <xdr:row>7</xdr:row>
      <xdr:rowOff>813955</xdr:rowOff>
    </xdr:from>
    <xdr:to>
      <xdr:col>8</xdr:col>
      <xdr:colOff>619744</xdr:colOff>
      <xdr:row>9</xdr:row>
      <xdr:rowOff>374816</xdr:rowOff>
    </xdr:to>
    <xdr:sp macro="" textlink="">
      <xdr:nvSpPr>
        <xdr:cNvPr id="47" name="吹き出し: 四角形 46">
          <a:extLst>
            <a:ext uri="{FF2B5EF4-FFF2-40B4-BE49-F238E27FC236}">
              <a16:creationId xmlns:a16="http://schemas.microsoft.com/office/drawing/2014/main" id="{533C578F-CDAF-4551-9FDD-73C955536992}"/>
            </a:ext>
          </a:extLst>
        </xdr:cNvPr>
        <xdr:cNvSpPr/>
      </xdr:nvSpPr>
      <xdr:spPr>
        <a:xfrm>
          <a:off x="2693926" y="1829955"/>
          <a:ext cx="3180443" cy="456211"/>
        </a:xfrm>
        <a:prstGeom prst="wedgeRectCallout">
          <a:avLst>
            <a:gd name="adj1" fmla="val 62831"/>
            <a:gd name="adj2" fmla="val 64776"/>
          </a:avLst>
        </a:prstGeom>
        <a:solidFill>
          <a:srgbClr val="FFFF00"/>
        </a:solidFill>
        <a:ln>
          <a:solidFill>
            <a:sysClr val="windowText" lastClr="000000"/>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 altLang="en-US" sz="1100"/>
            <a:t>It is said that the procedure manual has been prepared→ the procedure contents are confirmed.</a:t>
          </a:r>
          <a:endParaRPr kumimoji="1" lang="en-US" altLang="ja-JP" sz="1100"/>
        </a:p>
      </xdr:txBody>
    </xdr:sp>
    <xdr:clientData/>
  </xdr:twoCellAnchor>
  <xdr:twoCellAnchor>
    <xdr:from>
      <xdr:col>10</xdr:col>
      <xdr:colOff>33400</xdr:colOff>
      <xdr:row>13</xdr:row>
      <xdr:rowOff>91536</xdr:rowOff>
    </xdr:from>
    <xdr:to>
      <xdr:col>16</xdr:col>
      <xdr:colOff>0</xdr:colOff>
      <xdr:row>13</xdr:row>
      <xdr:rowOff>796635</xdr:rowOff>
    </xdr:to>
    <xdr:sp macro="" textlink="">
      <xdr:nvSpPr>
        <xdr:cNvPr id="48" name="テキスト ボックス 47">
          <a:extLst>
            <a:ext uri="{FF2B5EF4-FFF2-40B4-BE49-F238E27FC236}">
              <a16:creationId xmlns:a16="http://schemas.microsoft.com/office/drawing/2014/main" id="{B48F0B3A-06B6-429B-8FC4-03B1A954AC08}"/>
            </a:ext>
          </a:extLst>
        </xdr:cNvPr>
        <xdr:cNvSpPr txBox="1"/>
      </xdr:nvSpPr>
      <xdr:spPr>
        <a:xfrm>
          <a:off x="6602475" y="3060161"/>
          <a:ext cx="3913125" cy="143124"/>
        </a:xfrm>
        <a:prstGeom prst="homePlate">
          <a:avLst>
            <a:gd name="adj" fmla="val 14630"/>
          </a:avLst>
        </a:prstGeom>
        <a:ln>
          <a:solidFill>
            <a:sysClr val="windowText" lastClr="00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 altLang="en-US" sz="1100">
              <a:solidFill>
                <a:schemeClr val="dk1"/>
              </a:solidFill>
              <a:effectLst/>
              <a:latin typeface="+mn-lt"/>
              <a:ea typeface="+mn-ea"/>
              <a:cs typeface="+mn-cs"/>
            </a:rPr>
            <a:t>Rest of the environment construction &amp; testing</a:t>
          </a:r>
          <a:endParaRPr kumimoji="1" lang="en-US" altLang="ja-JP" sz="1100">
            <a:solidFill>
              <a:schemeClr val="dk1"/>
            </a:solidFill>
            <a:effectLst/>
            <a:latin typeface="+mn-lt"/>
            <a:ea typeface="+mn-ea"/>
            <a:cs typeface="+mn-cs"/>
          </a:endParaRPr>
        </a:p>
        <a:p>
          <a:r>
            <a:rPr kumimoji="1" lang="en" altLang="en-US" sz="1100">
              <a:solidFill>
                <a:schemeClr val="dk1"/>
              </a:solidFill>
              <a:effectLst/>
              <a:latin typeface="+mn-lt"/>
              <a:ea typeface="+mn-ea"/>
              <a:cs typeface="+mn-cs"/>
            </a:rPr>
            <a:t>→ Production environment / Renovation confirmation environment / Connection check environment / Integration test environment</a:t>
          </a:r>
          <a:endParaRPr lang="ja-JP" altLang="ja-JP">
            <a:effectLst/>
          </a:endParaRPr>
        </a:p>
      </xdr:txBody>
    </xdr:sp>
    <xdr:clientData/>
  </xdr:twoCellAnchor>
  <xdr:twoCellAnchor>
    <xdr:from>
      <xdr:col>17</xdr:col>
      <xdr:colOff>12058</xdr:colOff>
      <xdr:row>13</xdr:row>
      <xdr:rowOff>296573</xdr:rowOff>
    </xdr:from>
    <xdr:to>
      <xdr:col>23</xdr:col>
      <xdr:colOff>277089</xdr:colOff>
      <xdr:row>13</xdr:row>
      <xdr:rowOff>1121661</xdr:rowOff>
    </xdr:to>
    <xdr:sp macro="" textlink="">
      <xdr:nvSpPr>
        <xdr:cNvPr id="49" name="吹き出し: 四角形 48">
          <a:extLst>
            <a:ext uri="{FF2B5EF4-FFF2-40B4-BE49-F238E27FC236}">
              <a16:creationId xmlns:a16="http://schemas.microsoft.com/office/drawing/2014/main" id="{D0DA89F5-959B-498E-865F-16D29E522814}"/>
            </a:ext>
          </a:extLst>
        </xdr:cNvPr>
        <xdr:cNvSpPr/>
      </xdr:nvSpPr>
      <xdr:spPr>
        <a:xfrm>
          <a:off x="11181708" y="3198523"/>
          <a:ext cx="4208381" cy="0"/>
        </a:xfrm>
        <a:prstGeom prst="wedgeRectCallout">
          <a:avLst>
            <a:gd name="adj1" fmla="val -67677"/>
            <a:gd name="adj2" fmla="val 49033"/>
          </a:avLst>
        </a:prstGeom>
        <a:solidFill>
          <a:srgbClr val="FF00FF"/>
        </a:solidFill>
        <a:ln>
          <a:solidFill>
            <a:sysClr val="windowText" lastClr="000000"/>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 altLang="ja-JP" sz="1100"/>
            <a:t>Batch Execution Method Improvement + Public Service Mesh PoC</a:t>
          </a:r>
          <a:r>
            <a:rPr kumimoji="1" lang="en" altLang="en-US" sz="1100"/>
            <a:t> + </a:t>
          </a:r>
          <a:r>
            <a:rPr kumimoji="1" lang="en" altLang="ja-JP" sz="1100"/>
            <a:t>ITA Measures Consideration</a:t>
          </a:r>
          <a:endParaRPr kumimoji="1" lang="en-US" altLang="ja-JP" sz="1100"/>
        </a:p>
        <a:p>
          <a:pPr algn="l"/>
          <a:r>
            <a:rPr kumimoji="1" lang="en" altLang="en-US" sz="1100"/>
            <a:t>+ </a:t>
          </a:r>
          <a:r>
            <a:rPr kumimoji="1" lang="en" altLang="ja-JP" sz="1100"/>
            <a:t>AWS Overall Configuration Diagram</a:t>
          </a:r>
          <a:endParaRPr kumimoji="1" lang="en-US" altLang="ja-JP" sz="1100"/>
        </a:p>
        <a:p>
          <a:pPr algn="l"/>
          <a:r>
            <a:rPr kumimoji="1" lang="en" altLang="en-US" sz="1100"/>
            <a:t>Concurrently serves as</a:t>
          </a:r>
        </a:p>
      </xdr:txBody>
    </xdr:sp>
    <xdr:clientData/>
  </xdr:twoCellAnchor>
  <xdr:twoCellAnchor>
    <xdr:from>
      <xdr:col>14</xdr:col>
      <xdr:colOff>595313</xdr:colOff>
      <xdr:row>17</xdr:row>
      <xdr:rowOff>285750</xdr:rowOff>
    </xdr:from>
    <xdr:to>
      <xdr:col>21</xdr:col>
      <xdr:colOff>169781</xdr:colOff>
      <xdr:row>17</xdr:row>
      <xdr:rowOff>1110838</xdr:rowOff>
    </xdr:to>
    <xdr:sp macro="" textlink="">
      <xdr:nvSpPr>
        <xdr:cNvPr id="50" name="吹き出し: 四角形 49">
          <a:extLst>
            <a:ext uri="{FF2B5EF4-FFF2-40B4-BE49-F238E27FC236}">
              <a16:creationId xmlns:a16="http://schemas.microsoft.com/office/drawing/2014/main" id="{9708DF16-1CF2-472B-80AB-E53687F571A5}"/>
            </a:ext>
          </a:extLst>
        </xdr:cNvPr>
        <xdr:cNvSpPr/>
      </xdr:nvSpPr>
      <xdr:spPr>
        <a:xfrm>
          <a:off x="9799638" y="4114800"/>
          <a:ext cx="4171868" cy="0"/>
        </a:xfrm>
        <a:prstGeom prst="wedgeRectCallout">
          <a:avLst>
            <a:gd name="adj1" fmla="val -67677"/>
            <a:gd name="adj2" fmla="val 49033"/>
          </a:avLst>
        </a:prstGeom>
        <a:solidFill>
          <a:srgbClr val="FF00FF"/>
        </a:solidFill>
        <a:ln>
          <a:solidFill>
            <a:sysClr val="windowText" lastClr="000000"/>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 altLang="ja-JP" sz="1100"/>
            <a:t>Batch Execution Method Improvement + Public Service Mesh PoC</a:t>
          </a:r>
          <a:r>
            <a:rPr kumimoji="1" lang="en" altLang="en-US" sz="1100"/>
            <a:t> + </a:t>
          </a:r>
          <a:r>
            <a:rPr kumimoji="1" lang="en" altLang="ja-JP" sz="1100"/>
            <a:t>ITA Measures Consideration</a:t>
          </a:r>
          <a:endParaRPr kumimoji="1" lang="en-US" altLang="ja-JP" sz="1100"/>
        </a:p>
        <a:p>
          <a:pPr algn="l"/>
          <a:r>
            <a:rPr kumimoji="1" lang="en" altLang="en-US" sz="1100"/>
            <a:t>+ </a:t>
          </a:r>
          <a:r>
            <a:rPr kumimoji="1" lang="en" altLang="ja-JP" sz="1100"/>
            <a:t>AWS Overall Configuration Diagram</a:t>
          </a:r>
          <a:endParaRPr kumimoji="1" lang="en-US" altLang="ja-JP" sz="1100"/>
        </a:p>
        <a:p>
          <a:pPr algn="l"/>
          <a:r>
            <a:rPr kumimoji="1" lang="en" altLang="en-US" sz="1100"/>
            <a:t>Concurrently serves as</a:t>
          </a:r>
        </a:p>
      </xdr:txBody>
    </xdr:sp>
    <xdr:clientData/>
  </xdr:twoCellAnchor>
  <xdr:twoCellAnchor>
    <xdr:from>
      <xdr:col>6</xdr:col>
      <xdr:colOff>23813</xdr:colOff>
      <xdr:row>25</xdr:row>
      <xdr:rowOff>904875</xdr:rowOff>
    </xdr:from>
    <xdr:to>
      <xdr:col>11</xdr:col>
      <xdr:colOff>629329</xdr:colOff>
      <xdr:row>25</xdr:row>
      <xdr:rowOff>1245052</xdr:rowOff>
    </xdr:to>
    <xdr:sp macro="" textlink="">
      <xdr:nvSpPr>
        <xdr:cNvPr id="51" name="テキスト ボックス 50">
          <a:extLst>
            <a:ext uri="{FF2B5EF4-FFF2-40B4-BE49-F238E27FC236}">
              <a16:creationId xmlns:a16="http://schemas.microsoft.com/office/drawing/2014/main" id="{999426FC-70F7-4318-A08E-31640F96DDB9}"/>
            </a:ext>
          </a:extLst>
        </xdr:cNvPr>
        <xdr:cNvSpPr txBox="1"/>
      </xdr:nvSpPr>
      <xdr:spPr>
        <a:xfrm>
          <a:off x="3970338" y="5940425"/>
          <a:ext cx="3888466" cy="3627"/>
        </a:xfrm>
        <a:prstGeom prst="rect">
          <a:avLst/>
        </a:prstGeom>
        <a:solidFill>
          <a:schemeClr val="accent2">
            <a:lumMod val="60000"/>
            <a:lumOff val="40000"/>
          </a:schemeClr>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kumimoji="1" lang="en" altLang="en-US" sz="1100"/>
            <a:t>Hashimoto</a:t>
          </a:r>
        </a:p>
      </xdr:txBody>
    </xdr:sp>
    <xdr:clientData/>
  </xdr:twoCellAnchor>
  <xdr:twoCellAnchor>
    <xdr:from>
      <xdr:col>13</xdr:col>
      <xdr:colOff>95250</xdr:colOff>
      <xdr:row>25</xdr:row>
      <xdr:rowOff>476250</xdr:rowOff>
    </xdr:from>
    <xdr:to>
      <xdr:col>19</xdr:col>
      <xdr:colOff>360281</xdr:colOff>
      <xdr:row>26</xdr:row>
      <xdr:rowOff>15463</xdr:rowOff>
    </xdr:to>
    <xdr:sp macro="" textlink="">
      <xdr:nvSpPr>
        <xdr:cNvPr id="52" name="吹き出し: 四角形 51">
          <a:extLst>
            <a:ext uri="{FF2B5EF4-FFF2-40B4-BE49-F238E27FC236}">
              <a16:creationId xmlns:a16="http://schemas.microsoft.com/office/drawing/2014/main" id="{7B35B22A-3CA7-4380-BB7F-92B2EF1108CB}"/>
            </a:ext>
          </a:extLst>
        </xdr:cNvPr>
        <xdr:cNvSpPr/>
      </xdr:nvSpPr>
      <xdr:spPr>
        <a:xfrm>
          <a:off x="8639175" y="5943600"/>
          <a:ext cx="4208381" cy="12288"/>
        </a:xfrm>
        <a:prstGeom prst="wedgeRectCallout">
          <a:avLst>
            <a:gd name="adj1" fmla="val -66057"/>
            <a:gd name="adj2" fmla="val 8628"/>
          </a:avLst>
        </a:prstGeom>
        <a:solidFill>
          <a:srgbClr val="FF00FF"/>
        </a:solidFill>
        <a:ln>
          <a:solidFill>
            <a:sysClr val="windowText" lastClr="000000"/>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 altLang="ja-JP" sz="1100"/>
            <a:t>Batch Execution Method Improvement + Public Service Mesh PoC</a:t>
          </a:r>
          <a:r>
            <a:rPr kumimoji="1" lang="en" altLang="en-US" sz="1100"/>
            <a:t> + </a:t>
          </a:r>
          <a:r>
            <a:rPr kumimoji="1" lang="en" altLang="ja-JP" sz="1100"/>
            <a:t>ITA Measures Consideration</a:t>
          </a:r>
          <a:endParaRPr kumimoji="1" lang="en-US" altLang="ja-JP" sz="1100"/>
        </a:p>
        <a:p>
          <a:pPr algn="l"/>
          <a:r>
            <a:rPr kumimoji="1" lang="en" altLang="en-US" sz="1100"/>
            <a:t>+ </a:t>
          </a:r>
          <a:r>
            <a:rPr kumimoji="1" lang="en" altLang="ja-JP" sz="1100"/>
            <a:t>AWS Overall Configuration Diagram</a:t>
          </a:r>
          <a:endParaRPr kumimoji="1" lang="en-US" altLang="ja-JP" sz="1100"/>
        </a:p>
        <a:p>
          <a:pPr algn="l"/>
          <a:r>
            <a:rPr kumimoji="1" lang="en" altLang="en-US" sz="1100"/>
            <a:t>Concurrently serves as</a:t>
          </a:r>
        </a:p>
      </xdr:txBody>
    </xdr:sp>
    <xdr:clientData/>
  </xdr:twoCellAnchor>
  <xdr:twoCellAnchor>
    <xdr:from>
      <xdr:col>2</xdr:col>
      <xdr:colOff>333376</xdr:colOff>
      <xdr:row>27</xdr:row>
      <xdr:rowOff>1166813</xdr:rowOff>
    </xdr:from>
    <xdr:to>
      <xdr:col>6</xdr:col>
      <xdr:colOff>455532</xdr:colOff>
      <xdr:row>27</xdr:row>
      <xdr:rowOff>1991901</xdr:rowOff>
    </xdr:to>
    <xdr:sp macro="" textlink="">
      <xdr:nvSpPr>
        <xdr:cNvPr id="53" name="吹き出し: 四角形 52">
          <a:extLst>
            <a:ext uri="{FF2B5EF4-FFF2-40B4-BE49-F238E27FC236}">
              <a16:creationId xmlns:a16="http://schemas.microsoft.com/office/drawing/2014/main" id="{5E3E83EC-E80E-4448-BF3A-11934C64F1BD}"/>
            </a:ext>
          </a:extLst>
        </xdr:cNvPr>
        <xdr:cNvSpPr/>
      </xdr:nvSpPr>
      <xdr:spPr>
        <a:xfrm>
          <a:off x="1644651" y="6399213"/>
          <a:ext cx="2754231" cy="0"/>
        </a:xfrm>
        <a:prstGeom prst="wedgeRectCallout">
          <a:avLst>
            <a:gd name="adj1" fmla="val 57100"/>
            <a:gd name="adj2" fmla="val -60638"/>
          </a:avLst>
        </a:prstGeom>
        <a:solidFill>
          <a:srgbClr val="FF00FF"/>
        </a:solidFill>
        <a:ln>
          <a:solidFill>
            <a:sysClr val="windowText" lastClr="000000"/>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 altLang="ja-JP" sz="1100"/>
            <a:t>Batch Execution Method Improvement + Public Service Mesh PoC</a:t>
          </a:r>
          <a:r>
            <a:rPr kumimoji="1" lang="en" altLang="en-US" sz="1100"/>
            <a:t> + </a:t>
          </a:r>
          <a:r>
            <a:rPr kumimoji="1" lang="en" altLang="ja-JP" sz="1100"/>
            <a:t>ITA Measures Consideration</a:t>
          </a:r>
          <a:endParaRPr kumimoji="1" lang="en-US" altLang="ja-JP" sz="1100"/>
        </a:p>
        <a:p>
          <a:pPr algn="l"/>
          <a:r>
            <a:rPr kumimoji="1" lang="en" altLang="en-US" sz="1100"/>
            <a:t>+ </a:t>
          </a:r>
          <a:r>
            <a:rPr kumimoji="1" lang="en" altLang="ja-JP" sz="1100"/>
            <a:t>AWS Overall Configuration Diagram</a:t>
          </a:r>
          <a:endParaRPr kumimoji="1" lang="en-US" altLang="ja-JP" sz="1100"/>
        </a:p>
        <a:p>
          <a:pPr algn="l"/>
          <a:r>
            <a:rPr kumimoji="1" lang="en" altLang="en-US" sz="1100"/>
            <a:t>Concurrently serves as</a:t>
          </a:r>
        </a:p>
      </xdr:txBody>
    </xdr:sp>
    <xdr:clientData/>
  </xdr:twoCellAnchor>
  <xdr:twoCellAnchor>
    <xdr:from>
      <xdr:col>15</xdr:col>
      <xdr:colOff>659387</xdr:colOff>
      <xdr:row>19</xdr:row>
      <xdr:rowOff>1803255</xdr:rowOff>
    </xdr:from>
    <xdr:to>
      <xdr:col>27</xdr:col>
      <xdr:colOff>582323</xdr:colOff>
      <xdr:row>20</xdr:row>
      <xdr:rowOff>0</xdr:rowOff>
    </xdr:to>
    <xdr:sp macro="" textlink="">
      <xdr:nvSpPr>
        <xdr:cNvPr id="54" name="テキスト ボックス 53">
          <a:extLst>
            <a:ext uri="{FF2B5EF4-FFF2-40B4-BE49-F238E27FC236}">
              <a16:creationId xmlns:a16="http://schemas.microsoft.com/office/drawing/2014/main" id="{DC0CAAF1-CAFA-49DE-9520-B750FA48A259}"/>
            </a:ext>
          </a:extLst>
        </xdr:cNvPr>
        <xdr:cNvSpPr txBox="1"/>
      </xdr:nvSpPr>
      <xdr:spPr>
        <a:xfrm>
          <a:off x="10514587" y="4571855"/>
          <a:ext cx="7809636" cy="145"/>
        </a:xfrm>
        <a:prstGeom prst="rect">
          <a:avLst/>
        </a:prstGeom>
        <a:solidFill>
          <a:srgbClr val="99FF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pPr algn="l"/>
          <a:r>
            <a:rPr kumimoji="1" lang="en" altLang="ja-JP" sz="1100"/>
            <a:t>B</a:t>
          </a:r>
          <a:endParaRPr kumimoji="1" lang="ja-JP" altLang="en-US" sz="1100"/>
        </a:p>
      </xdr:txBody>
    </xdr:sp>
    <xdr:clientData/>
  </xdr:twoCellAnchor>
  <xdr:twoCellAnchor>
    <xdr:from>
      <xdr:col>16</xdr:col>
      <xdr:colOff>107308</xdr:colOff>
      <xdr:row>15</xdr:row>
      <xdr:rowOff>463261</xdr:rowOff>
    </xdr:from>
    <xdr:to>
      <xdr:col>22</xdr:col>
      <xdr:colOff>372339</xdr:colOff>
      <xdr:row>15</xdr:row>
      <xdr:rowOff>1288349</xdr:rowOff>
    </xdr:to>
    <xdr:sp macro="" textlink="">
      <xdr:nvSpPr>
        <xdr:cNvPr id="55" name="吹き出し: 四角形 54">
          <a:extLst>
            <a:ext uri="{FF2B5EF4-FFF2-40B4-BE49-F238E27FC236}">
              <a16:creationId xmlns:a16="http://schemas.microsoft.com/office/drawing/2014/main" id="{244CC900-5D4A-4A88-B3A7-EBF5F472BEB0}"/>
            </a:ext>
          </a:extLst>
        </xdr:cNvPr>
        <xdr:cNvSpPr/>
      </xdr:nvSpPr>
      <xdr:spPr>
        <a:xfrm>
          <a:off x="10619733" y="3657311"/>
          <a:ext cx="4208381" cy="0"/>
        </a:xfrm>
        <a:prstGeom prst="wedgeRectCallout">
          <a:avLst>
            <a:gd name="adj1" fmla="val -46071"/>
            <a:gd name="adj2" fmla="val -77953"/>
          </a:avLst>
        </a:prstGeom>
        <a:solidFill>
          <a:srgbClr val="FFFF00"/>
        </a:solidFill>
        <a:ln>
          <a:solidFill>
            <a:sysClr val="windowText" lastClr="000000"/>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 altLang="en-US" sz="1100"/>
            <a:t>★ Confirmation of maintenance details</a:t>
          </a:r>
          <a:endParaRPr kumimoji="1" lang="en-US" altLang="ja-JP" sz="1100"/>
        </a:p>
        <a:p>
          <a:pPr algn="l"/>
          <a:r>
            <a:rPr kumimoji="1" lang="en" altLang="en-US" sz="1100"/>
            <a:t>From the writing of → procedures / operating rules?</a:t>
          </a:r>
        </a:p>
      </xdr:txBody>
    </xdr:sp>
    <xdr:clientData/>
  </xdr:twoCellAnchor>
  <xdr:twoCellAnchor>
    <xdr:from>
      <xdr:col>19</xdr:col>
      <xdr:colOff>261937</xdr:colOff>
      <xdr:row>17</xdr:row>
      <xdr:rowOff>1262062</xdr:rowOff>
    </xdr:from>
    <xdr:to>
      <xdr:col>27</xdr:col>
      <xdr:colOff>258535</xdr:colOff>
      <xdr:row>19</xdr:row>
      <xdr:rowOff>23811</xdr:rowOff>
    </xdr:to>
    <xdr:sp macro="" textlink="">
      <xdr:nvSpPr>
        <xdr:cNvPr id="56" name="吹き出し: 四角形 55">
          <a:extLst>
            <a:ext uri="{FF2B5EF4-FFF2-40B4-BE49-F238E27FC236}">
              <a16:creationId xmlns:a16="http://schemas.microsoft.com/office/drawing/2014/main" id="{88288A10-5F16-40B9-B73A-FF8DA6469223}"/>
            </a:ext>
          </a:extLst>
        </xdr:cNvPr>
        <xdr:cNvSpPr/>
      </xdr:nvSpPr>
      <xdr:spPr>
        <a:xfrm>
          <a:off x="12746037" y="4113212"/>
          <a:ext cx="5254398" cy="257174"/>
        </a:xfrm>
        <a:prstGeom prst="wedgeRectCallout">
          <a:avLst>
            <a:gd name="adj1" fmla="val -68874"/>
            <a:gd name="adj2" fmla="val 107528"/>
          </a:avLst>
        </a:prstGeom>
        <a:solidFill>
          <a:srgbClr val="FFFF00"/>
        </a:solidFill>
        <a:ln>
          <a:solidFill>
            <a:sysClr val="windowText" lastClr="000000"/>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 altLang="en-US" sz="1100"/>
            <a:t>★</a:t>
          </a:r>
          <a:r>
            <a:rPr kumimoji="1" lang="en" altLang="ja-JP" sz="1100"/>
            <a:t>MJ200000000000000000000</a:t>
          </a:r>
          <a:endParaRPr kumimoji="1" lang="en-US" altLang="ja-JP" sz="1100"/>
        </a:p>
        <a:p>
          <a:pPr algn="l"/>
          <a:r>
            <a:rPr kumimoji="1" lang="en" altLang="en-US" sz="1100"/>
            <a:t>★ Please let us consult with you about whether Hitachi will handle it, including the contents.</a:t>
          </a:r>
          <a:endParaRPr kumimoji="1" lang="en-US" altLang="ja-JP" sz="1100"/>
        </a:p>
      </xdr:txBody>
    </xdr:sp>
    <xdr:clientData/>
  </xdr:twoCellAnchor>
  <xdr:twoCellAnchor>
    <xdr:from>
      <xdr:col>18</xdr:col>
      <xdr:colOff>666750</xdr:colOff>
      <xdr:row>21</xdr:row>
      <xdr:rowOff>381000</xdr:rowOff>
    </xdr:from>
    <xdr:to>
      <xdr:col>26</xdr:col>
      <xdr:colOff>663348</xdr:colOff>
      <xdr:row>21</xdr:row>
      <xdr:rowOff>1047749</xdr:rowOff>
    </xdr:to>
    <xdr:sp macro="" textlink="">
      <xdr:nvSpPr>
        <xdr:cNvPr id="57" name="吹き出し: 四角形 56">
          <a:extLst>
            <a:ext uri="{FF2B5EF4-FFF2-40B4-BE49-F238E27FC236}">
              <a16:creationId xmlns:a16="http://schemas.microsoft.com/office/drawing/2014/main" id="{F3FE0723-BD8F-445F-98DF-0FD89F81E2E6}"/>
            </a:ext>
          </a:extLst>
        </xdr:cNvPr>
        <xdr:cNvSpPr/>
      </xdr:nvSpPr>
      <xdr:spPr>
        <a:xfrm>
          <a:off x="12487275" y="5029200"/>
          <a:ext cx="5260748" cy="0"/>
        </a:xfrm>
        <a:prstGeom prst="wedgeRectCallout">
          <a:avLst>
            <a:gd name="adj1" fmla="val -68874"/>
            <a:gd name="adj2" fmla="val -38901"/>
          </a:avLst>
        </a:prstGeom>
        <a:solidFill>
          <a:srgbClr val="FFFF00"/>
        </a:solidFill>
        <a:ln>
          <a:solidFill>
            <a:sysClr val="windowText" lastClr="000000"/>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 altLang="en-US" sz="1100"/>
            <a:t>★ Please let us consult with you about whether Hitachi will handle it, including the contents.</a:t>
          </a:r>
          <a:endParaRPr kumimoji="1" lang="en-US" altLang="ja-JP" sz="1100"/>
        </a:p>
      </xdr:txBody>
    </xdr:sp>
    <xdr:clientData/>
  </xdr:twoCellAnchor>
  <xdr:twoCellAnchor>
    <xdr:from>
      <xdr:col>21</xdr:col>
      <xdr:colOff>588818</xdr:colOff>
      <xdr:row>27</xdr:row>
      <xdr:rowOff>1238250</xdr:rowOff>
    </xdr:from>
    <xdr:to>
      <xdr:col>29</xdr:col>
      <xdr:colOff>583250</xdr:colOff>
      <xdr:row>27</xdr:row>
      <xdr:rowOff>1904999</xdr:rowOff>
    </xdr:to>
    <xdr:sp macro="" textlink="">
      <xdr:nvSpPr>
        <xdr:cNvPr id="58" name="吹き出し: 四角形 57">
          <a:extLst>
            <a:ext uri="{FF2B5EF4-FFF2-40B4-BE49-F238E27FC236}">
              <a16:creationId xmlns:a16="http://schemas.microsoft.com/office/drawing/2014/main" id="{BD334922-2BBC-4A18-8128-6FACCC391927}"/>
            </a:ext>
          </a:extLst>
        </xdr:cNvPr>
        <xdr:cNvSpPr/>
      </xdr:nvSpPr>
      <xdr:spPr>
        <a:xfrm>
          <a:off x="14390543" y="6400800"/>
          <a:ext cx="5249057" cy="0"/>
        </a:xfrm>
        <a:prstGeom prst="wedgeRectCallout">
          <a:avLst>
            <a:gd name="adj1" fmla="val -76206"/>
            <a:gd name="adj2" fmla="val 114670"/>
          </a:avLst>
        </a:prstGeom>
        <a:solidFill>
          <a:srgbClr val="FFFF00"/>
        </a:solidFill>
        <a:ln>
          <a:solidFill>
            <a:sysClr val="windowText" lastClr="000000"/>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 altLang="en-US" sz="1100"/>
            <a:t>★</a:t>
          </a:r>
          <a:r>
            <a:rPr kumimoji="1" lang="en" altLang="ja-JP" sz="1100"/>
            <a:t>MJ200000000000000000000</a:t>
          </a:r>
          <a:endParaRPr kumimoji="1" lang="en-US" altLang="ja-JP" sz="1100"/>
        </a:p>
        <a:p>
          <a:pPr algn="l"/>
          <a:r>
            <a:rPr kumimoji="1" lang="en" altLang="en-US" sz="1100"/>
            <a:t>The main charge is MJ (method study, etc.) → corresponding to the construction part</a:t>
          </a:r>
          <a:endParaRPr kumimoji="1" lang="en-US" altLang="ja-JP" sz="1100"/>
        </a:p>
      </xdr:txBody>
    </xdr:sp>
    <xdr:clientData/>
  </xdr:twoCellAnchor>
  <xdr:twoCellAnchor>
    <xdr:from>
      <xdr:col>4</xdr:col>
      <xdr:colOff>636443</xdr:colOff>
      <xdr:row>11</xdr:row>
      <xdr:rowOff>565006</xdr:rowOff>
    </xdr:from>
    <xdr:to>
      <xdr:col>8</xdr:col>
      <xdr:colOff>363681</xdr:colOff>
      <xdr:row>11</xdr:row>
      <xdr:rowOff>1390094</xdr:rowOff>
    </xdr:to>
    <xdr:sp macro="" textlink="">
      <xdr:nvSpPr>
        <xdr:cNvPr id="59" name="吹き出し: 四角形 58">
          <a:extLst>
            <a:ext uri="{FF2B5EF4-FFF2-40B4-BE49-F238E27FC236}">
              <a16:creationId xmlns:a16="http://schemas.microsoft.com/office/drawing/2014/main" id="{46172856-299C-4AE3-9DFF-C3E3D791ABA7}"/>
            </a:ext>
          </a:extLst>
        </xdr:cNvPr>
        <xdr:cNvSpPr/>
      </xdr:nvSpPr>
      <xdr:spPr>
        <a:xfrm>
          <a:off x="3268518" y="2743056"/>
          <a:ext cx="2352963" cy="0"/>
        </a:xfrm>
        <a:prstGeom prst="wedgeRectCallout">
          <a:avLst>
            <a:gd name="adj1" fmla="val 76538"/>
            <a:gd name="adj2" fmla="val -43321"/>
          </a:avLst>
        </a:prstGeom>
        <a:solidFill>
          <a:srgbClr val="FF00FF"/>
        </a:solidFill>
        <a:ln>
          <a:solidFill>
            <a:sysClr val="windowText" lastClr="000000"/>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 altLang="en-US" sz="1100"/>
            <a:t>Concurrent position with National Qualification Maintenance</a:t>
          </a:r>
        </a:p>
      </xdr:txBody>
    </xdr:sp>
    <xdr:clientData/>
  </xdr:twoCellAnchor>
  <xdr:twoCellAnchor>
    <xdr:from>
      <xdr:col>4</xdr:col>
      <xdr:colOff>428624</xdr:colOff>
      <xdr:row>9</xdr:row>
      <xdr:rowOff>668916</xdr:rowOff>
    </xdr:from>
    <xdr:to>
      <xdr:col>8</xdr:col>
      <xdr:colOff>155862</xdr:colOff>
      <xdr:row>11</xdr:row>
      <xdr:rowOff>264413</xdr:rowOff>
    </xdr:to>
    <xdr:sp macro="" textlink="">
      <xdr:nvSpPr>
        <xdr:cNvPr id="60" name="吹き出し: 四角形 59">
          <a:extLst>
            <a:ext uri="{FF2B5EF4-FFF2-40B4-BE49-F238E27FC236}">
              <a16:creationId xmlns:a16="http://schemas.microsoft.com/office/drawing/2014/main" id="{CDF90895-F073-48FA-8DBC-E7E619EF7B02}"/>
            </a:ext>
          </a:extLst>
        </xdr:cNvPr>
        <xdr:cNvSpPr/>
      </xdr:nvSpPr>
      <xdr:spPr>
        <a:xfrm>
          <a:off x="3060699" y="2288166"/>
          <a:ext cx="2356138" cy="452747"/>
        </a:xfrm>
        <a:prstGeom prst="wedgeRectCallout">
          <a:avLst>
            <a:gd name="adj1" fmla="val 76538"/>
            <a:gd name="adj2" fmla="val -43321"/>
          </a:avLst>
        </a:prstGeom>
        <a:solidFill>
          <a:srgbClr val="FF00FF"/>
        </a:solidFill>
        <a:ln>
          <a:solidFill>
            <a:sysClr val="windowText" lastClr="000000"/>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 altLang="en-US" sz="1100"/>
            <a:t>Concurrent position with National Qualification Maintenance</a:t>
          </a:r>
        </a:p>
      </xdr:txBody>
    </xdr:sp>
    <xdr:clientData/>
  </xdr:twoCellAnchor>
  <xdr:twoCellAnchor>
    <xdr:from>
      <xdr:col>12</xdr:col>
      <xdr:colOff>0</xdr:colOff>
      <xdr:row>27</xdr:row>
      <xdr:rowOff>2357437</xdr:rowOff>
    </xdr:from>
    <xdr:to>
      <xdr:col>27</xdr:col>
      <xdr:colOff>619124</xdr:colOff>
      <xdr:row>27</xdr:row>
      <xdr:rowOff>3010581</xdr:rowOff>
    </xdr:to>
    <xdr:sp macro="" textlink="">
      <xdr:nvSpPr>
        <xdr:cNvPr id="61" name="テキスト ボックス 60">
          <a:extLst>
            <a:ext uri="{FF2B5EF4-FFF2-40B4-BE49-F238E27FC236}">
              <a16:creationId xmlns:a16="http://schemas.microsoft.com/office/drawing/2014/main" id="{D28EF8B0-EA0E-4400-845B-06402845F315}"/>
            </a:ext>
          </a:extLst>
        </xdr:cNvPr>
        <xdr:cNvSpPr txBox="1"/>
      </xdr:nvSpPr>
      <xdr:spPr>
        <a:xfrm>
          <a:off x="7886700" y="6402387"/>
          <a:ext cx="10480674" cy="0"/>
        </a:xfrm>
        <a:prstGeom prst="homePlate">
          <a:avLst>
            <a:gd name="adj" fmla="val 14630"/>
          </a:avLst>
        </a:prstGeom>
        <a:ln>
          <a:solidFill>
            <a:sysClr val="windowText" lastClr="00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 altLang="ja-JP" sz="1100" b="1"/>
            <a:t>CICD Study</a:t>
          </a:r>
        </a:p>
      </xdr:txBody>
    </xdr:sp>
    <xdr:clientData/>
  </xdr:twoCellAnchor>
  <xdr:twoCellAnchor>
    <xdr:from>
      <xdr:col>12</xdr:col>
      <xdr:colOff>0</xdr:colOff>
      <xdr:row>27</xdr:row>
      <xdr:rowOff>3071813</xdr:rowOff>
    </xdr:from>
    <xdr:to>
      <xdr:col>27</xdr:col>
      <xdr:colOff>658088</xdr:colOff>
      <xdr:row>27</xdr:row>
      <xdr:rowOff>3394364</xdr:rowOff>
    </xdr:to>
    <xdr:sp macro="" textlink="">
      <xdr:nvSpPr>
        <xdr:cNvPr id="62" name="テキスト ボックス 61">
          <a:extLst>
            <a:ext uri="{FF2B5EF4-FFF2-40B4-BE49-F238E27FC236}">
              <a16:creationId xmlns:a16="http://schemas.microsoft.com/office/drawing/2014/main" id="{2AE8BA58-C926-4E75-8DDB-F51D8E8558EF}"/>
            </a:ext>
          </a:extLst>
        </xdr:cNvPr>
        <xdr:cNvSpPr txBox="1"/>
      </xdr:nvSpPr>
      <xdr:spPr>
        <a:xfrm>
          <a:off x="7886700" y="6399213"/>
          <a:ext cx="10513288" cy="0"/>
        </a:xfrm>
        <a:prstGeom prst="rect">
          <a:avLst/>
        </a:prstGeom>
        <a:solidFill>
          <a:srgbClr val="FF99FF"/>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kumimoji="1" lang="en" altLang="en-US" sz="1100"/>
            <a:t>Chiba</a:t>
          </a:r>
        </a:p>
      </xdr:txBody>
    </xdr:sp>
    <xdr:clientData/>
  </xdr:twoCellAnchor>
  <xdr:twoCellAnchor>
    <xdr:from>
      <xdr:col>16</xdr:col>
      <xdr:colOff>73599</xdr:colOff>
      <xdr:row>27</xdr:row>
      <xdr:rowOff>3452813</xdr:rowOff>
    </xdr:from>
    <xdr:to>
      <xdr:col>28</xdr:col>
      <xdr:colOff>15150</xdr:colOff>
      <xdr:row>27</xdr:row>
      <xdr:rowOff>3822989</xdr:rowOff>
    </xdr:to>
    <xdr:sp macro="" textlink="">
      <xdr:nvSpPr>
        <xdr:cNvPr id="63" name="テキスト ボックス 62">
          <a:extLst>
            <a:ext uri="{FF2B5EF4-FFF2-40B4-BE49-F238E27FC236}">
              <a16:creationId xmlns:a16="http://schemas.microsoft.com/office/drawing/2014/main" id="{E7F0D46D-ECAC-4997-9A9E-D441B6630B0C}"/>
            </a:ext>
          </a:extLst>
        </xdr:cNvPr>
        <xdr:cNvSpPr txBox="1"/>
      </xdr:nvSpPr>
      <xdr:spPr>
        <a:xfrm>
          <a:off x="10589199" y="6399213"/>
          <a:ext cx="7825076" cy="1876"/>
        </a:xfrm>
        <a:prstGeom prst="rect">
          <a:avLst/>
        </a:prstGeom>
        <a:solidFill>
          <a:srgbClr val="66FFFF"/>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kumimoji="1" lang="en" altLang="ja-JP" sz="1100"/>
            <a:t>A</a:t>
          </a:r>
          <a:endParaRPr kumimoji="1" lang="ja-JP" altLang="en-US" sz="1100"/>
        </a:p>
      </xdr:txBody>
    </xdr:sp>
    <xdr:clientData/>
  </xdr:twoCellAnchor>
  <xdr:twoCellAnchor>
    <xdr:from>
      <xdr:col>16</xdr:col>
      <xdr:colOff>79226</xdr:colOff>
      <xdr:row>27</xdr:row>
      <xdr:rowOff>3864119</xdr:rowOff>
    </xdr:from>
    <xdr:to>
      <xdr:col>28</xdr:col>
      <xdr:colOff>2162</xdr:colOff>
      <xdr:row>28</xdr:row>
      <xdr:rowOff>60614</xdr:rowOff>
    </xdr:to>
    <xdr:sp macro="" textlink="">
      <xdr:nvSpPr>
        <xdr:cNvPr id="64" name="テキスト ボックス 63">
          <a:extLst>
            <a:ext uri="{FF2B5EF4-FFF2-40B4-BE49-F238E27FC236}">
              <a16:creationId xmlns:a16="http://schemas.microsoft.com/office/drawing/2014/main" id="{974F6D8F-7E5B-426B-8629-AD6EB7F689E5}"/>
            </a:ext>
          </a:extLst>
        </xdr:cNvPr>
        <xdr:cNvSpPr txBox="1"/>
      </xdr:nvSpPr>
      <xdr:spPr>
        <a:xfrm>
          <a:off x="10594826" y="6397769"/>
          <a:ext cx="7809636" cy="66820"/>
        </a:xfrm>
        <a:prstGeom prst="rect">
          <a:avLst/>
        </a:prstGeom>
        <a:solidFill>
          <a:srgbClr val="99FF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pPr algn="l"/>
          <a:r>
            <a:rPr kumimoji="1" lang="en" altLang="ja-JP" sz="1100"/>
            <a:t>B</a:t>
          </a:r>
          <a:endParaRPr kumimoji="1" lang="ja-JP" altLang="en-US" sz="1100"/>
        </a:p>
      </xdr:txBody>
    </xdr:sp>
    <xdr:clientData/>
  </xdr:twoCellAnchor>
  <xdr:twoCellAnchor>
    <xdr:from>
      <xdr:col>7</xdr:col>
      <xdr:colOff>242455</xdr:colOff>
      <xdr:row>27</xdr:row>
      <xdr:rowOff>3169227</xdr:rowOff>
    </xdr:from>
    <xdr:to>
      <xdr:col>13</xdr:col>
      <xdr:colOff>507487</xdr:colOff>
      <xdr:row>27</xdr:row>
      <xdr:rowOff>3994315</xdr:rowOff>
    </xdr:to>
    <xdr:sp macro="" textlink="">
      <xdr:nvSpPr>
        <xdr:cNvPr id="65" name="吹き出し: 四角形 64">
          <a:extLst>
            <a:ext uri="{FF2B5EF4-FFF2-40B4-BE49-F238E27FC236}">
              <a16:creationId xmlns:a16="http://schemas.microsoft.com/office/drawing/2014/main" id="{68C0903E-28D0-4E33-BCD5-42AD2298D754}"/>
            </a:ext>
          </a:extLst>
        </xdr:cNvPr>
        <xdr:cNvSpPr/>
      </xdr:nvSpPr>
      <xdr:spPr>
        <a:xfrm>
          <a:off x="4839855" y="6401377"/>
          <a:ext cx="4208382" cy="0"/>
        </a:xfrm>
        <a:prstGeom prst="wedgeRectCallout">
          <a:avLst>
            <a:gd name="adj1" fmla="val 65742"/>
            <a:gd name="adj2" fmla="val -26005"/>
          </a:avLst>
        </a:prstGeom>
        <a:solidFill>
          <a:srgbClr val="FF00FF"/>
        </a:solidFill>
        <a:ln>
          <a:solidFill>
            <a:sysClr val="windowText" lastClr="000000"/>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 altLang="ja-JP" sz="1100"/>
            <a:t>Concurrently served as a national qualification CICD for SWA-ITA measures</a:t>
          </a:r>
        </a:p>
      </xdr:txBody>
    </xdr:sp>
    <xdr:clientData/>
  </xdr:twoCellAnchor>
  <xdr:twoCellAnchor>
    <xdr:from>
      <xdr:col>5</xdr:col>
      <xdr:colOff>606136</xdr:colOff>
      <xdr:row>19</xdr:row>
      <xdr:rowOff>1298864</xdr:rowOff>
    </xdr:from>
    <xdr:to>
      <xdr:col>12</xdr:col>
      <xdr:colOff>178440</xdr:colOff>
      <xdr:row>19</xdr:row>
      <xdr:rowOff>2123952</xdr:rowOff>
    </xdr:to>
    <xdr:sp macro="" textlink="">
      <xdr:nvSpPr>
        <xdr:cNvPr id="66" name="吹き出し: 四角形 65">
          <a:extLst>
            <a:ext uri="{FF2B5EF4-FFF2-40B4-BE49-F238E27FC236}">
              <a16:creationId xmlns:a16="http://schemas.microsoft.com/office/drawing/2014/main" id="{8D155357-5E63-4FED-BC80-C1B2B62E9B73}"/>
            </a:ext>
          </a:extLst>
        </xdr:cNvPr>
        <xdr:cNvSpPr/>
      </xdr:nvSpPr>
      <xdr:spPr>
        <a:xfrm>
          <a:off x="3889086" y="4569114"/>
          <a:ext cx="4179229" cy="5938"/>
        </a:xfrm>
        <a:prstGeom prst="wedgeRectCallout">
          <a:avLst>
            <a:gd name="adj1" fmla="val 65742"/>
            <a:gd name="adj2" fmla="val -26005"/>
          </a:avLst>
        </a:prstGeom>
        <a:solidFill>
          <a:srgbClr val="FF00FF"/>
        </a:solidFill>
        <a:ln>
          <a:solidFill>
            <a:sysClr val="windowText" lastClr="000000"/>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 altLang="ja-JP" sz="1100"/>
            <a:t>Concurrently served as a national qualification CICD for SWA-ITA measures</a:t>
          </a:r>
        </a:p>
      </xdr:txBody>
    </xdr:sp>
    <xdr:clientData/>
  </xdr:twoCellAnchor>
  <xdr:twoCellAnchor>
    <xdr:from>
      <xdr:col>7</xdr:col>
      <xdr:colOff>17318</xdr:colOff>
      <xdr:row>13</xdr:row>
      <xdr:rowOff>1056409</xdr:rowOff>
    </xdr:from>
    <xdr:to>
      <xdr:col>15</xdr:col>
      <xdr:colOff>519545</xdr:colOff>
      <xdr:row>13</xdr:row>
      <xdr:rowOff>1368136</xdr:rowOff>
    </xdr:to>
    <xdr:sp macro="" textlink="">
      <xdr:nvSpPr>
        <xdr:cNvPr id="67" name="テキスト ボックス 66">
          <a:extLst>
            <a:ext uri="{FF2B5EF4-FFF2-40B4-BE49-F238E27FC236}">
              <a16:creationId xmlns:a16="http://schemas.microsoft.com/office/drawing/2014/main" id="{780A7C17-E896-4FFA-86B3-F3141A1C660D}"/>
            </a:ext>
          </a:extLst>
        </xdr:cNvPr>
        <xdr:cNvSpPr txBox="1"/>
      </xdr:nvSpPr>
      <xdr:spPr>
        <a:xfrm>
          <a:off x="4617893" y="3202709"/>
          <a:ext cx="5763202" cy="577"/>
        </a:xfrm>
        <a:prstGeom prst="rect">
          <a:avLst/>
        </a:prstGeom>
        <a:solidFill>
          <a:srgbClr val="00FF00"/>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pPr algn="l"/>
          <a:r>
            <a:rPr kumimoji="1" lang="en" altLang="en-US" sz="1100">
              <a:solidFill>
                <a:schemeClr val="dk1"/>
              </a:solidFill>
              <a:effectLst/>
              <a:latin typeface="+mn-lt"/>
              <a:ea typeface="+mn-ea"/>
              <a:cs typeface="+mn-cs"/>
            </a:rPr>
            <a:t>Ito</a:t>
          </a:r>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1969059</xdr:colOff>
      <xdr:row>15</xdr:row>
      <xdr:rowOff>161738</xdr:rowOff>
    </xdr:from>
    <xdr:to>
      <xdr:col>2</xdr:col>
      <xdr:colOff>3405884</xdr:colOff>
      <xdr:row>17</xdr:row>
      <xdr:rowOff>142502</xdr:rowOff>
    </xdr:to>
    <xdr:sp macro="" textlink="">
      <xdr:nvSpPr>
        <xdr:cNvPr id="2" name="テキスト ボックス 1">
          <a:extLst>
            <a:ext uri="{FF2B5EF4-FFF2-40B4-BE49-F238E27FC236}">
              <a16:creationId xmlns:a16="http://schemas.microsoft.com/office/drawing/2014/main" id="{489774A0-0D59-4EA2-930B-F4EEFB27E4D1}"/>
            </a:ext>
          </a:extLst>
        </xdr:cNvPr>
        <xdr:cNvSpPr txBox="1"/>
      </xdr:nvSpPr>
      <xdr:spPr>
        <a:xfrm>
          <a:off x="2966383" y="7692091"/>
          <a:ext cx="1436825" cy="428999"/>
        </a:xfrm>
        <a:prstGeom prst="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 altLang="en-US" sz="1100"/>
            <a:t>subject</a:t>
          </a:r>
        </a:p>
      </xdr:txBody>
    </xdr:sp>
    <xdr:clientData/>
  </xdr:twoCellAnchor>
  <xdr:twoCellAnchor>
    <xdr:from>
      <xdr:col>2</xdr:col>
      <xdr:colOff>3402709</xdr:colOff>
      <xdr:row>16</xdr:row>
      <xdr:rowOff>155295</xdr:rowOff>
    </xdr:from>
    <xdr:to>
      <xdr:col>6</xdr:col>
      <xdr:colOff>153707</xdr:colOff>
      <xdr:row>18</xdr:row>
      <xdr:rowOff>164914</xdr:rowOff>
    </xdr:to>
    <xdr:cxnSp macro="">
      <xdr:nvCxnSpPr>
        <xdr:cNvPr id="5" name="コネクタ: カギ線 4">
          <a:extLst>
            <a:ext uri="{FF2B5EF4-FFF2-40B4-BE49-F238E27FC236}">
              <a16:creationId xmlns:a16="http://schemas.microsoft.com/office/drawing/2014/main" id="{9F605786-ED9E-4141-A937-DE23CEE67D9B}"/>
            </a:ext>
          </a:extLst>
        </xdr:cNvPr>
        <xdr:cNvCxnSpPr>
          <a:cxnSpLocks/>
          <a:stCxn id="2" idx="3"/>
          <a:endCxn id="12" idx="1"/>
        </xdr:cNvCxnSpPr>
      </xdr:nvCxnSpPr>
      <xdr:spPr>
        <a:xfrm>
          <a:off x="4400033" y="7909766"/>
          <a:ext cx="2555645" cy="457854"/>
        </a:xfrm>
        <a:prstGeom prst="bentConnector3">
          <a:avLst/>
        </a:prstGeom>
        <a:ln w="38100">
          <a:solidFill>
            <a:schemeClr val="tx1"/>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1969059</xdr:colOff>
      <xdr:row>19</xdr:row>
      <xdr:rowOff>38136</xdr:rowOff>
    </xdr:from>
    <xdr:to>
      <xdr:col>2</xdr:col>
      <xdr:colOff>3412234</xdr:colOff>
      <xdr:row>21</xdr:row>
      <xdr:rowOff>18900</xdr:rowOff>
    </xdr:to>
    <xdr:sp macro="" textlink="">
      <xdr:nvSpPr>
        <xdr:cNvPr id="8" name="テキスト ボックス 7">
          <a:extLst>
            <a:ext uri="{FF2B5EF4-FFF2-40B4-BE49-F238E27FC236}">
              <a16:creationId xmlns:a16="http://schemas.microsoft.com/office/drawing/2014/main" id="{7D8A7924-1E57-4D3F-9A2B-D6CCBD01014C}"/>
            </a:ext>
          </a:extLst>
        </xdr:cNvPr>
        <xdr:cNvSpPr txBox="1"/>
      </xdr:nvSpPr>
      <xdr:spPr>
        <a:xfrm>
          <a:off x="2966383" y="8464960"/>
          <a:ext cx="1443175" cy="428999"/>
        </a:xfrm>
        <a:prstGeom prst="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 altLang="en-US" sz="1100"/>
            <a:t>Query</a:t>
          </a:r>
        </a:p>
      </xdr:txBody>
    </xdr:sp>
    <xdr:clientData/>
  </xdr:twoCellAnchor>
  <xdr:twoCellAnchor>
    <xdr:from>
      <xdr:col>2</xdr:col>
      <xdr:colOff>1969059</xdr:colOff>
      <xdr:row>22</xdr:row>
      <xdr:rowOff>141828</xdr:rowOff>
    </xdr:from>
    <xdr:to>
      <xdr:col>2</xdr:col>
      <xdr:colOff>3412234</xdr:colOff>
      <xdr:row>24</xdr:row>
      <xdr:rowOff>122591</xdr:rowOff>
    </xdr:to>
    <xdr:sp macro="" textlink="">
      <xdr:nvSpPr>
        <xdr:cNvPr id="9" name="テキスト ボックス 8">
          <a:extLst>
            <a:ext uri="{FF2B5EF4-FFF2-40B4-BE49-F238E27FC236}">
              <a16:creationId xmlns:a16="http://schemas.microsoft.com/office/drawing/2014/main" id="{3383A78A-96F5-416B-9302-B5F3B24C8885}"/>
            </a:ext>
          </a:extLst>
        </xdr:cNvPr>
        <xdr:cNvSpPr txBox="1"/>
      </xdr:nvSpPr>
      <xdr:spPr>
        <a:xfrm>
          <a:off x="2966383" y="9241004"/>
          <a:ext cx="1443175" cy="428999"/>
        </a:xfrm>
        <a:prstGeom prst="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 altLang="en-US" sz="1100"/>
            <a:t>Incident Response</a:t>
          </a:r>
        </a:p>
      </xdr:txBody>
    </xdr:sp>
    <xdr:clientData/>
  </xdr:twoCellAnchor>
  <xdr:twoCellAnchor>
    <xdr:from>
      <xdr:col>6</xdr:col>
      <xdr:colOff>153707</xdr:colOff>
      <xdr:row>17</xdr:row>
      <xdr:rowOff>176119</xdr:rowOff>
    </xdr:from>
    <xdr:to>
      <xdr:col>8</xdr:col>
      <xdr:colOff>657973</xdr:colOff>
      <xdr:row>19</xdr:row>
      <xdr:rowOff>150533</xdr:rowOff>
    </xdr:to>
    <xdr:sp macro="" textlink="">
      <xdr:nvSpPr>
        <xdr:cNvPr id="12" name="テキスト ボックス 11">
          <a:extLst>
            <a:ext uri="{FF2B5EF4-FFF2-40B4-BE49-F238E27FC236}">
              <a16:creationId xmlns:a16="http://schemas.microsoft.com/office/drawing/2014/main" id="{FE15F5DC-BACC-469A-AABD-631FAC732E94}"/>
            </a:ext>
          </a:extLst>
        </xdr:cNvPr>
        <xdr:cNvSpPr txBox="1"/>
      </xdr:nvSpPr>
      <xdr:spPr>
        <a:xfrm>
          <a:off x="6955678" y="8154707"/>
          <a:ext cx="1703295" cy="422650"/>
        </a:xfrm>
        <a:prstGeom prst="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 altLang="ja-JP" sz="1100"/>
            <a:t>WBS</a:t>
          </a:r>
          <a:endParaRPr kumimoji="1" lang="ja-JP" altLang="en-US" sz="1100"/>
        </a:p>
      </xdr:txBody>
    </xdr:sp>
    <xdr:clientData/>
  </xdr:twoCellAnchor>
  <xdr:twoCellAnchor>
    <xdr:from>
      <xdr:col>2</xdr:col>
      <xdr:colOff>3412234</xdr:colOff>
      <xdr:row>18</xdr:row>
      <xdr:rowOff>164914</xdr:rowOff>
    </xdr:from>
    <xdr:to>
      <xdr:col>6</xdr:col>
      <xdr:colOff>153707</xdr:colOff>
      <xdr:row>20</xdr:row>
      <xdr:rowOff>28519</xdr:rowOff>
    </xdr:to>
    <xdr:cxnSp macro="">
      <xdr:nvCxnSpPr>
        <xdr:cNvPr id="13" name="コネクタ: カギ線 12">
          <a:extLst>
            <a:ext uri="{FF2B5EF4-FFF2-40B4-BE49-F238E27FC236}">
              <a16:creationId xmlns:a16="http://schemas.microsoft.com/office/drawing/2014/main" id="{941CCF51-999B-443E-9EB0-C162BEC67A5A}"/>
            </a:ext>
          </a:extLst>
        </xdr:cNvPr>
        <xdr:cNvCxnSpPr>
          <a:cxnSpLocks/>
          <a:stCxn id="8" idx="3"/>
          <a:endCxn id="12" idx="1"/>
        </xdr:cNvCxnSpPr>
      </xdr:nvCxnSpPr>
      <xdr:spPr>
        <a:xfrm flipV="1">
          <a:off x="4409558" y="8367620"/>
          <a:ext cx="2546120" cy="311840"/>
        </a:xfrm>
        <a:prstGeom prst="bentConnector3">
          <a:avLst/>
        </a:prstGeom>
        <a:ln w="38100">
          <a:solidFill>
            <a:schemeClr val="tx1"/>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3412234</xdr:colOff>
      <xdr:row>18</xdr:row>
      <xdr:rowOff>164914</xdr:rowOff>
    </xdr:from>
    <xdr:to>
      <xdr:col>6</xdr:col>
      <xdr:colOff>153707</xdr:colOff>
      <xdr:row>23</xdr:row>
      <xdr:rowOff>135385</xdr:rowOff>
    </xdr:to>
    <xdr:cxnSp macro="">
      <xdr:nvCxnSpPr>
        <xdr:cNvPr id="19" name="コネクタ: カギ線 18">
          <a:extLst>
            <a:ext uri="{FF2B5EF4-FFF2-40B4-BE49-F238E27FC236}">
              <a16:creationId xmlns:a16="http://schemas.microsoft.com/office/drawing/2014/main" id="{36CCD6E1-6D48-4864-80C6-541C759A6B9C}"/>
            </a:ext>
          </a:extLst>
        </xdr:cNvPr>
        <xdr:cNvCxnSpPr>
          <a:cxnSpLocks/>
          <a:stCxn id="9" idx="3"/>
          <a:endCxn id="12" idx="1"/>
        </xdr:cNvCxnSpPr>
      </xdr:nvCxnSpPr>
      <xdr:spPr>
        <a:xfrm flipV="1">
          <a:off x="4409558" y="8367620"/>
          <a:ext cx="2546120" cy="1091059"/>
        </a:xfrm>
        <a:prstGeom prst="bentConnector3">
          <a:avLst/>
        </a:prstGeom>
        <a:ln w="38100">
          <a:solidFill>
            <a:schemeClr val="tx1"/>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1969059</xdr:colOff>
      <xdr:row>26</xdr:row>
      <xdr:rowOff>11876</xdr:rowOff>
    </xdr:from>
    <xdr:to>
      <xdr:col>2</xdr:col>
      <xdr:colOff>3412234</xdr:colOff>
      <xdr:row>27</xdr:row>
      <xdr:rowOff>216758</xdr:rowOff>
    </xdr:to>
    <xdr:sp macro="" textlink="">
      <xdr:nvSpPr>
        <xdr:cNvPr id="31" name="テキスト ボックス 30">
          <a:extLst>
            <a:ext uri="{FF2B5EF4-FFF2-40B4-BE49-F238E27FC236}">
              <a16:creationId xmlns:a16="http://schemas.microsoft.com/office/drawing/2014/main" id="{1F15C795-C16C-47A0-B372-47B4BC2FE616}"/>
            </a:ext>
          </a:extLst>
        </xdr:cNvPr>
        <xdr:cNvSpPr txBox="1"/>
      </xdr:nvSpPr>
      <xdr:spPr>
        <a:xfrm>
          <a:off x="2966383" y="10007523"/>
          <a:ext cx="1443175" cy="429000"/>
        </a:xfrm>
        <a:prstGeom prst="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 altLang="en-US" sz="1100"/>
            <a:t>Work Requests</a:t>
          </a:r>
        </a:p>
      </xdr:txBody>
    </xdr:sp>
    <xdr:clientData/>
  </xdr:twoCellAnchor>
  <xdr:twoCellAnchor>
    <xdr:from>
      <xdr:col>2</xdr:col>
      <xdr:colOff>3412234</xdr:colOff>
      <xdr:row>24</xdr:row>
      <xdr:rowOff>196943</xdr:rowOff>
    </xdr:from>
    <xdr:to>
      <xdr:col>5</xdr:col>
      <xdr:colOff>131295</xdr:colOff>
      <xdr:row>27</xdr:row>
      <xdr:rowOff>2258</xdr:rowOff>
    </xdr:to>
    <xdr:cxnSp macro="">
      <xdr:nvCxnSpPr>
        <xdr:cNvPr id="32" name="コネクタ: カギ線 31">
          <a:extLst>
            <a:ext uri="{FF2B5EF4-FFF2-40B4-BE49-F238E27FC236}">
              <a16:creationId xmlns:a16="http://schemas.microsoft.com/office/drawing/2014/main" id="{A23B4D36-8FA2-4040-8DBA-6021DA3C73A1}"/>
            </a:ext>
          </a:extLst>
        </xdr:cNvPr>
        <xdr:cNvCxnSpPr>
          <a:cxnSpLocks/>
          <a:stCxn id="31" idx="3"/>
          <a:endCxn id="79" idx="1"/>
        </xdr:cNvCxnSpPr>
      </xdr:nvCxnSpPr>
      <xdr:spPr>
        <a:xfrm flipV="1">
          <a:off x="4409558" y="9744355"/>
          <a:ext cx="2299590" cy="477668"/>
        </a:xfrm>
        <a:prstGeom prst="bentConnector3">
          <a:avLst>
            <a:gd name="adj1" fmla="val 50000"/>
          </a:avLst>
        </a:prstGeom>
        <a:ln w="38100">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1969059</xdr:colOff>
      <xdr:row>29</xdr:row>
      <xdr:rowOff>115568</xdr:rowOff>
    </xdr:from>
    <xdr:to>
      <xdr:col>2</xdr:col>
      <xdr:colOff>3412234</xdr:colOff>
      <xdr:row>31</xdr:row>
      <xdr:rowOff>96333</xdr:rowOff>
    </xdr:to>
    <xdr:sp macro="" textlink="">
      <xdr:nvSpPr>
        <xdr:cNvPr id="37" name="テキスト ボックス 36">
          <a:extLst>
            <a:ext uri="{FF2B5EF4-FFF2-40B4-BE49-F238E27FC236}">
              <a16:creationId xmlns:a16="http://schemas.microsoft.com/office/drawing/2014/main" id="{13E6906B-6666-470E-AB33-0CAF3A0AF091}"/>
            </a:ext>
          </a:extLst>
        </xdr:cNvPr>
        <xdr:cNvSpPr txBox="1"/>
      </xdr:nvSpPr>
      <xdr:spPr>
        <a:xfrm>
          <a:off x="2966383" y="10783568"/>
          <a:ext cx="1443175" cy="429000"/>
        </a:xfrm>
        <a:prstGeom prst="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 altLang="en-US" sz="1100"/>
            <a:t>Request for a meeting</a:t>
          </a:r>
        </a:p>
      </xdr:txBody>
    </xdr:sp>
    <xdr:clientData/>
  </xdr:twoCellAnchor>
  <xdr:twoCellAnchor>
    <xdr:from>
      <xdr:col>2</xdr:col>
      <xdr:colOff>1969059</xdr:colOff>
      <xdr:row>32</xdr:row>
      <xdr:rowOff>216086</xdr:rowOff>
    </xdr:from>
    <xdr:to>
      <xdr:col>2</xdr:col>
      <xdr:colOff>3405884</xdr:colOff>
      <xdr:row>34</xdr:row>
      <xdr:rowOff>196851</xdr:rowOff>
    </xdr:to>
    <xdr:sp macro="" textlink="">
      <xdr:nvSpPr>
        <xdr:cNvPr id="42" name="テキスト ボックス 41">
          <a:extLst>
            <a:ext uri="{FF2B5EF4-FFF2-40B4-BE49-F238E27FC236}">
              <a16:creationId xmlns:a16="http://schemas.microsoft.com/office/drawing/2014/main" id="{A0E36F3B-19D3-47A5-8FD2-CD551BF4D819}"/>
            </a:ext>
          </a:extLst>
        </xdr:cNvPr>
        <xdr:cNvSpPr txBox="1"/>
      </xdr:nvSpPr>
      <xdr:spPr>
        <a:xfrm>
          <a:off x="2966383" y="11556439"/>
          <a:ext cx="1436825" cy="429000"/>
        </a:xfrm>
        <a:prstGeom prst="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 altLang="en-US" sz="1100"/>
            <a:t>Request a Review</a:t>
          </a:r>
        </a:p>
      </xdr:txBody>
    </xdr:sp>
    <xdr:clientData/>
  </xdr:twoCellAnchor>
  <xdr:twoCellAnchor>
    <xdr:from>
      <xdr:col>8</xdr:col>
      <xdr:colOff>1285502</xdr:colOff>
      <xdr:row>27</xdr:row>
      <xdr:rowOff>30442</xdr:rowOff>
    </xdr:from>
    <xdr:to>
      <xdr:col>10</xdr:col>
      <xdr:colOff>299385</xdr:colOff>
      <xdr:row>29</xdr:row>
      <xdr:rowOff>8032</xdr:rowOff>
    </xdr:to>
    <xdr:sp macro="" textlink="">
      <xdr:nvSpPr>
        <xdr:cNvPr id="50" name="テキスト ボックス 49">
          <a:extLst>
            <a:ext uri="{FF2B5EF4-FFF2-40B4-BE49-F238E27FC236}">
              <a16:creationId xmlns:a16="http://schemas.microsoft.com/office/drawing/2014/main" id="{1E701804-3533-4A33-B3F8-FEE00812A8C8}"/>
            </a:ext>
          </a:extLst>
        </xdr:cNvPr>
        <xdr:cNvSpPr txBox="1"/>
      </xdr:nvSpPr>
      <xdr:spPr>
        <a:xfrm>
          <a:off x="9286502" y="10250207"/>
          <a:ext cx="1703295" cy="425825"/>
        </a:xfrm>
        <a:prstGeom prst="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 altLang="en-US" sz="1100"/>
            <a:t>Close</a:t>
          </a:r>
        </a:p>
      </xdr:txBody>
    </xdr:sp>
    <xdr:clientData/>
  </xdr:twoCellAnchor>
  <xdr:twoCellAnchor>
    <xdr:from>
      <xdr:col>8</xdr:col>
      <xdr:colOff>661148</xdr:colOff>
      <xdr:row>18</xdr:row>
      <xdr:rowOff>160151</xdr:rowOff>
    </xdr:from>
    <xdr:to>
      <xdr:col>8</xdr:col>
      <xdr:colOff>2140324</xdr:colOff>
      <xdr:row>27</xdr:row>
      <xdr:rowOff>27267</xdr:rowOff>
    </xdr:to>
    <xdr:cxnSp macro="">
      <xdr:nvCxnSpPr>
        <xdr:cNvPr id="51" name="コネクタ: カギ線 50">
          <a:extLst>
            <a:ext uri="{FF2B5EF4-FFF2-40B4-BE49-F238E27FC236}">
              <a16:creationId xmlns:a16="http://schemas.microsoft.com/office/drawing/2014/main" id="{3CEC2CFE-8655-4B73-89B2-D6E37BA75C7D}"/>
            </a:ext>
          </a:extLst>
        </xdr:cNvPr>
        <xdr:cNvCxnSpPr>
          <a:cxnSpLocks/>
          <a:stCxn id="12" idx="3"/>
          <a:endCxn id="50" idx="0"/>
        </xdr:cNvCxnSpPr>
      </xdr:nvCxnSpPr>
      <xdr:spPr>
        <a:xfrm>
          <a:off x="8662148" y="8362857"/>
          <a:ext cx="1479176" cy="1884175"/>
        </a:xfrm>
        <a:prstGeom prst="bentConnector2">
          <a:avLst/>
        </a:prstGeom>
        <a:ln w="38100">
          <a:solidFill>
            <a:schemeClr val="tx1"/>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3412234</xdr:colOff>
      <xdr:row>29</xdr:row>
      <xdr:rowOff>11207</xdr:rowOff>
    </xdr:from>
    <xdr:to>
      <xdr:col>8</xdr:col>
      <xdr:colOff>2137150</xdr:colOff>
      <xdr:row>30</xdr:row>
      <xdr:rowOff>105950</xdr:rowOff>
    </xdr:to>
    <xdr:cxnSp macro="">
      <xdr:nvCxnSpPr>
        <xdr:cNvPr id="55" name="コネクタ: カギ線 54">
          <a:extLst>
            <a:ext uri="{FF2B5EF4-FFF2-40B4-BE49-F238E27FC236}">
              <a16:creationId xmlns:a16="http://schemas.microsoft.com/office/drawing/2014/main" id="{A2BAFC2E-4469-45A7-9174-16339294647A}"/>
            </a:ext>
          </a:extLst>
        </xdr:cNvPr>
        <xdr:cNvCxnSpPr>
          <a:cxnSpLocks/>
          <a:stCxn id="37" idx="3"/>
          <a:endCxn id="50" idx="2"/>
        </xdr:cNvCxnSpPr>
      </xdr:nvCxnSpPr>
      <xdr:spPr>
        <a:xfrm flipV="1">
          <a:off x="4409558" y="10679207"/>
          <a:ext cx="5728592" cy="318861"/>
        </a:xfrm>
        <a:prstGeom prst="bentConnector2">
          <a:avLst/>
        </a:prstGeom>
        <a:ln w="38100">
          <a:solidFill>
            <a:schemeClr val="tx1"/>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840440</xdr:colOff>
      <xdr:row>24</xdr:row>
      <xdr:rowOff>196943</xdr:rowOff>
    </xdr:from>
    <xdr:to>
      <xdr:col>8</xdr:col>
      <xdr:colOff>1288677</xdr:colOff>
      <xdr:row>28</xdr:row>
      <xdr:rowOff>19238</xdr:rowOff>
    </xdr:to>
    <xdr:cxnSp macro="">
      <xdr:nvCxnSpPr>
        <xdr:cNvPr id="59" name="コネクタ: カギ線 58">
          <a:extLst>
            <a:ext uri="{FF2B5EF4-FFF2-40B4-BE49-F238E27FC236}">
              <a16:creationId xmlns:a16="http://schemas.microsoft.com/office/drawing/2014/main" id="{5C0FFAD6-C4FF-420D-A0A8-53D27C76690E}"/>
            </a:ext>
          </a:extLst>
        </xdr:cNvPr>
        <xdr:cNvCxnSpPr>
          <a:cxnSpLocks/>
          <a:stCxn id="79" idx="3"/>
          <a:endCxn id="50" idx="1"/>
        </xdr:cNvCxnSpPr>
      </xdr:nvCxnSpPr>
      <xdr:spPr>
        <a:xfrm>
          <a:off x="7642411" y="9744355"/>
          <a:ext cx="1647266" cy="718765"/>
        </a:xfrm>
        <a:prstGeom prst="bentConnector3">
          <a:avLst>
            <a:gd name="adj1" fmla="val 50000"/>
          </a:avLst>
        </a:prstGeom>
        <a:ln w="38100">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3402709</xdr:colOff>
      <xdr:row>29</xdr:row>
      <xdr:rowOff>11207</xdr:rowOff>
    </xdr:from>
    <xdr:to>
      <xdr:col>8</xdr:col>
      <xdr:colOff>2137150</xdr:colOff>
      <xdr:row>33</xdr:row>
      <xdr:rowOff>209643</xdr:rowOff>
    </xdr:to>
    <xdr:cxnSp macro="">
      <xdr:nvCxnSpPr>
        <xdr:cNvPr id="64" name="コネクタ: カギ線 63">
          <a:extLst>
            <a:ext uri="{FF2B5EF4-FFF2-40B4-BE49-F238E27FC236}">
              <a16:creationId xmlns:a16="http://schemas.microsoft.com/office/drawing/2014/main" id="{C87B29F5-FC16-4521-8817-6A6F7D3311DD}"/>
            </a:ext>
          </a:extLst>
        </xdr:cNvPr>
        <xdr:cNvCxnSpPr>
          <a:cxnSpLocks/>
          <a:stCxn id="42" idx="3"/>
          <a:endCxn id="50" idx="2"/>
        </xdr:cNvCxnSpPr>
      </xdr:nvCxnSpPr>
      <xdr:spPr>
        <a:xfrm flipV="1">
          <a:off x="4400033" y="10679207"/>
          <a:ext cx="5738117" cy="1094907"/>
        </a:xfrm>
        <a:prstGeom prst="bentConnector2">
          <a:avLst/>
        </a:prstGeom>
        <a:ln w="38100">
          <a:solidFill>
            <a:schemeClr val="tx1"/>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124947</xdr:colOff>
      <xdr:row>15</xdr:row>
      <xdr:rowOff>33618</xdr:rowOff>
    </xdr:from>
    <xdr:to>
      <xdr:col>8</xdr:col>
      <xdr:colOff>44824</xdr:colOff>
      <xdr:row>17</xdr:row>
      <xdr:rowOff>17557</xdr:rowOff>
    </xdr:to>
    <xdr:sp macro="" textlink="">
      <xdr:nvSpPr>
        <xdr:cNvPr id="67" name="テキスト ボックス 66">
          <a:extLst>
            <a:ext uri="{FF2B5EF4-FFF2-40B4-BE49-F238E27FC236}">
              <a16:creationId xmlns:a16="http://schemas.microsoft.com/office/drawing/2014/main" id="{33053A15-A733-42C7-B95A-FC04248A981A}"/>
            </a:ext>
          </a:extLst>
        </xdr:cNvPr>
        <xdr:cNvSpPr txBox="1"/>
      </xdr:nvSpPr>
      <xdr:spPr>
        <a:xfrm>
          <a:off x="5458947" y="7563971"/>
          <a:ext cx="2586877" cy="432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 altLang="en-US" sz="1100" b="1"/>
            <a:t>When the task is completed, it is converted to WBS.</a:t>
          </a:r>
        </a:p>
      </xdr:txBody>
    </xdr:sp>
    <xdr:clientData/>
  </xdr:twoCellAnchor>
  <xdr:twoCellAnchor>
    <xdr:from>
      <xdr:col>7</xdr:col>
      <xdr:colOff>35299</xdr:colOff>
      <xdr:row>20</xdr:row>
      <xdr:rowOff>190501</xdr:rowOff>
    </xdr:from>
    <xdr:to>
      <xdr:col>8</xdr:col>
      <xdr:colOff>1871382</xdr:colOff>
      <xdr:row>22</xdr:row>
      <xdr:rowOff>174440</xdr:rowOff>
    </xdr:to>
    <xdr:sp macro="" textlink="">
      <xdr:nvSpPr>
        <xdr:cNvPr id="68" name="テキスト ボックス 67">
          <a:extLst>
            <a:ext uri="{FF2B5EF4-FFF2-40B4-BE49-F238E27FC236}">
              <a16:creationId xmlns:a16="http://schemas.microsoft.com/office/drawing/2014/main" id="{3B073CB0-2229-459E-9EC2-B730246F30D3}"/>
            </a:ext>
          </a:extLst>
        </xdr:cNvPr>
        <xdr:cNvSpPr txBox="1"/>
      </xdr:nvSpPr>
      <xdr:spPr>
        <a:xfrm>
          <a:off x="7834593" y="8841442"/>
          <a:ext cx="2037789" cy="432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 altLang="en-US" sz="1100" b="1"/>
            <a:t>When the task is completed, it is converted to WBS.</a:t>
          </a:r>
        </a:p>
      </xdr:txBody>
    </xdr:sp>
    <xdr:clientData/>
  </xdr:twoCellAnchor>
  <xdr:twoCellAnchor>
    <xdr:from>
      <xdr:col>2</xdr:col>
      <xdr:colOff>1972234</xdr:colOff>
      <xdr:row>16</xdr:row>
      <xdr:rowOff>155295</xdr:rowOff>
    </xdr:from>
    <xdr:to>
      <xdr:col>2</xdr:col>
      <xdr:colOff>1984934</xdr:colOff>
      <xdr:row>30</xdr:row>
      <xdr:rowOff>105950</xdr:rowOff>
    </xdr:to>
    <xdr:cxnSp macro="">
      <xdr:nvCxnSpPr>
        <xdr:cNvPr id="69" name="コネクタ: カギ線 68">
          <a:extLst>
            <a:ext uri="{FF2B5EF4-FFF2-40B4-BE49-F238E27FC236}">
              <a16:creationId xmlns:a16="http://schemas.microsoft.com/office/drawing/2014/main" id="{7FAD32C0-E980-45E9-94AB-32887AFBEC0C}"/>
            </a:ext>
          </a:extLst>
        </xdr:cNvPr>
        <xdr:cNvCxnSpPr>
          <a:cxnSpLocks/>
          <a:stCxn id="37" idx="1"/>
          <a:endCxn id="2" idx="1"/>
        </xdr:cNvCxnSpPr>
      </xdr:nvCxnSpPr>
      <xdr:spPr>
        <a:xfrm rot="10800000">
          <a:off x="2969558" y="7909766"/>
          <a:ext cx="12700" cy="3088302"/>
        </a:xfrm>
        <a:prstGeom prst="bentConnector3">
          <a:avLst>
            <a:gd name="adj1" fmla="val 1800000"/>
          </a:avLst>
        </a:prstGeom>
        <a:ln w="38100">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1972234</xdr:colOff>
      <xdr:row>27</xdr:row>
      <xdr:rowOff>2259</xdr:rowOff>
    </xdr:from>
    <xdr:to>
      <xdr:col>2</xdr:col>
      <xdr:colOff>1984934</xdr:colOff>
      <xdr:row>30</xdr:row>
      <xdr:rowOff>105951</xdr:rowOff>
    </xdr:to>
    <xdr:cxnSp macro="">
      <xdr:nvCxnSpPr>
        <xdr:cNvPr id="75" name="コネクタ: カギ線 74">
          <a:extLst>
            <a:ext uri="{FF2B5EF4-FFF2-40B4-BE49-F238E27FC236}">
              <a16:creationId xmlns:a16="http://schemas.microsoft.com/office/drawing/2014/main" id="{33773C5C-9507-422C-9591-BEBC2479036C}"/>
            </a:ext>
          </a:extLst>
        </xdr:cNvPr>
        <xdr:cNvCxnSpPr>
          <a:cxnSpLocks/>
          <a:stCxn id="37" idx="1"/>
          <a:endCxn id="31" idx="1"/>
        </xdr:cNvCxnSpPr>
      </xdr:nvCxnSpPr>
      <xdr:spPr>
        <a:xfrm rot="10800000">
          <a:off x="2969558" y="10222024"/>
          <a:ext cx="12700" cy="776045"/>
        </a:xfrm>
        <a:prstGeom prst="bentConnector3">
          <a:avLst>
            <a:gd name="adj1" fmla="val 1800000"/>
          </a:avLst>
        </a:prstGeom>
        <a:ln w="38100">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541057</xdr:colOff>
      <xdr:row>23</xdr:row>
      <xdr:rowOff>56031</xdr:rowOff>
    </xdr:from>
    <xdr:to>
      <xdr:col>9</xdr:col>
      <xdr:colOff>299384</xdr:colOff>
      <xdr:row>25</xdr:row>
      <xdr:rowOff>46320</xdr:rowOff>
    </xdr:to>
    <xdr:sp macro="" textlink="">
      <xdr:nvSpPr>
        <xdr:cNvPr id="78" name="テキスト ボックス 77">
          <a:extLst>
            <a:ext uri="{FF2B5EF4-FFF2-40B4-BE49-F238E27FC236}">
              <a16:creationId xmlns:a16="http://schemas.microsoft.com/office/drawing/2014/main" id="{47A167F4-3447-4211-A0FD-9BB3BF2D7C96}"/>
            </a:ext>
          </a:extLst>
        </xdr:cNvPr>
        <xdr:cNvSpPr txBox="1"/>
      </xdr:nvSpPr>
      <xdr:spPr>
        <a:xfrm>
          <a:off x="7343028" y="9379325"/>
          <a:ext cx="3310591" cy="438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 altLang="en-US" sz="1100" b="1"/>
            <a:t>If it is completed on the same day, it will be carried out without converting it to WBS.</a:t>
          </a:r>
        </a:p>
      </xdr:txBody>
    </xdr:sp>
    <xdr:clientData/>
  </xdr:twoCellAnchor>
  <xdr:twoCellAnchor>
    <xdr:from>
      <xdr:col>5</xdr:col>
      <xdr:colOff>131295</xdr:colOff>
      <xdr:row>23</xdr:row>
      <xdr:rowOff>164913</xdr:rowOff>
    </xdr:from>
    <xdr:to>
      <xdr:col>6</xdr:col>
      <xdr:colOff>840440</xdr:colOff>
      <xdr:row>26</xdr:row>
      <xdr:rowOff>4855</xdr:rowOff>
    </xdr:to>
    <xdr:sp macro="" textlink="">
      <xdr:nvSpPr>
        <xdr:cNvPr id="79" name="フローチャート: 判断 78">
          <a:extLst>
            <a:ext uri="{FF2B5EF4-FFF2-40B4-BE49-F238E27FC236}">
              <a16:creationId xmlns:a16="http://schemas.microsoft.com/office/drawing/2014/main" id="{79CB9B23-86E0-4105-ADD6-3722D1E3A2AC}"/>
            </a:ext>
          </a:extLst>
        </xdr:cNvPr>
        <xdr:cNvSpPr/>
      </xdr:nvSpPr>
      <xdr:spPr>
        <a:xfrm>
          <a:off x="6709148" y="9488207"/>
          <a:ext cx="933263" cy="512295"/>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373810</xdr:colOff>
      <xdr:row>19</xdr:row>
      <xdr:rowOff>150533</xdr:rowOff>
    </xdr:from>
    <xdr:to>
      <xdr:col>7</xdr:col>
      <xdr:colOff>6445</xdr:colOff>
      <xdr:row>23</xdr:row>
      <xdr:rowOff>161738</xdr:rowOff>
    </xdr:to>
    <xdr:cxnSp macro="">
      <xdr:nvCxnSpPr>
        <xdr:cNvPr id="82" name="コネクタ: カギ線 81">
          <a:extLst>
            <a:ext uri="{FF2B5EF4-FFF2-40B4-BE49-F238E27FC236}">
              <a16:creationId xmlns:a16="http://schemas.microsoft.com/office/drawing/2014/main" id="{620B6B8C-8106-4890-BB9B-39560488BA5C}"/>
            </a:ext>
          </a:extLst>
        </xdr:cNvPr>
        <xdr:cNvCxnSpPr>
          <a:cxnSpLocks/>
          <a:stCxn id="79" idx="0"/>
          <a:endCxn id="12" idx="2"/>
        </xdr:cNvCxnSpPr>
      </xdr:nvCxnSpPr>
      <xdr:spPr>
        <a:xfrm rot="5400000" flipH="1" flipV="1">
          <a:off x="7036922" y="8716216"/>
          <a:ext cx="907675" cy="629958"/>
        </a:xfrm>
        <a:prstGeom prst="bentConnector3">
          <a:avLst>
            <a:gd name="adj1" fmla="val 50000"/>
          </a:avLst>
        </a:prstGeom>
        <a:ln w="38100">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46</xdr:col>
      <xdr:colOff>21167</xdr:colOff>
      <xdr:row>6</xdr:row>
      <xdr:rowOff>179916</xdr:rowOff>
    </xdr:from>
    <xdr:to>
      <xdr:col>50</xdr:col>
      <xdr:colOff>63500</xdr:colOff>
      <xdr:row>7</xdr:row>
      <xdr:rowOff>211666</xdr:rowOff>
    </xdr:to>
    <xdr:sp macro="" textlink="">
      <xdr:nvSpPr>
        <xdr:cNvPr id="2" name="テキスト ボックス 1">
          <a:extLst>
            <a:ext uri="{FF2B5EF4-FFF2-40B4-BE49-F238E27FC236}">
              <a16:creationId xmlns:a16="http://schemas.microsoft.com/office/drawing/2014/main" id="{572E6320-1D80-4A27-8B6B-EC09D2CE3F4D}"/>
            </a:ext>
          </a:extLst>
        </xdr:cNvPr>
        <xdr:cNvSpPr txBox="1"/>
      </xdr:nvSpPr>
      <xdr:spPr>
        <a:xfrm>
          <a:off x="25633892" y="1646766"/>
          <a:ext cx="918633" cy="250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en" altLang="en-US" sz="1100"/>
            <a:t>Group Liberation</a:t>
          </a:r>
        </a:p>
      </xdr:txBody>
    </xdr:sp>
    <xdr:clientData/>
  </xdr:twoCellAnchor>
  <xdr:twoCellAnchor>
    <xdr:from>
      <xdr:col>82</xdr:col>
      <xdr:colOff>31750</xdr:colOff>
      <xdr:row>6</xdr:row>
      <xdr:rowOff>211667</xdr:rowOff>
    </xdr:from>
    <xdr:to>
      <xdr:col>86</xdr:col>
      <xdr:colOff>74083</xdr:colOff>
      <xdr:row>8</xdr:row>
      <xdr:rowOff>31750</xdr:rowOff>
    </xdr:to>
    <xdr:sp macro="" textlink="">
      <xdr:nvSpPr>
        <xdr:cNvPr id="3" name="テキスト ボックス 2">
          <a:extLst>
            <a:ext uri="{FF2B5EF4-FFF2-40B4-BE49-F238E27FC236}">
              <a16:creationId xmlns:a16="http://schemas.microsoft.com/office/drawing/2014/main" id="{5B05B9A9-BFA3-412B-888E-35C262EFADAC}"/>
            </a:ext>
          </a:extLst>
        </xdr:cNvPr>
        <xdr:cNvSpPr txBox="1"/>
      </xdr:nvSpPr>
      <xdr:spPr>
        <a:xfrm>
          <a:off x="33531175" y="1678517"/>
          <a:ext cx="918633" cy="2487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en" altLang="en-US" sz="1100"/>
            <a:t>Personal emancipation</a:t>
          </a:r>
        </a:p>
      </xdr:txBody>
    </xdr:sp>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8">
    <wetp:webextensionref xmlns:r="http://schemas.openxmlformats.org/officeDocument/2006/relationships" r:id="rId1"/>
  </wetp:taskpane>
</wetp:taskpanes>
</file>

<file path=xl/webextensions/webextension1.xml><?xml version="1.0" encoding="utf-8"?>
<we:webextension xmlns:we="http://schemas.microsoft.com/office/webextensions/webextension/2010/11" id="{B119076A-90BF-439C-B2DD-D308C3629193}">
  <we:reference id="9ee1221a-3a09-42e6-91e2-55553071943b" version="1.0.0.0" store="developer" storeType="Registry"/>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help" TargetMode="External"/><Relationship Id="rId7" Type="http://schemas.openxmlformats.org/officeDocument/2006/relationships/drawing" Target="../drawings/drawing1.xml"/><Relationship Id="rId2" Type="http://schemas.openxmlformats.org/officeDocument/2006/relationships/hyperlink" Target="https://www.vertex42.com/ExcelTemplates/excel-project-management.html?utm_source=ms&amp;utm_medium=file&amp;utm_campaign=office&amp;utm_content=text" TargetMode="External"/><Relationship Id="rId1" Type="http://schemas.openxmlformats.org/officeDocument/2006/relationships/printerSettings" Target="../printerSettings/printerSettings1.bin"/><Relationship Id="rId6" Type="http://schemas.openxmlformats.org/officeDocument/2006/relationships/printerSettings" Target="../printerSettings/printerSettings2.bin"/><Relationship Id="rId5" Type="http://schemas.openxmlformats.org/officeDocument/2006/relationships/hyperlink" Target="https://www.vertex42.com/ExcelTemplates/simple-gantt-chart.html?utm_source=ms&amp;utm_medium=file&amp;utm_campaign=office&amp;utm_content=text" TargetMode="External"/><Relationship Id="rId4" Type="http://schemas.openxmlformats.org/officeDocument/2006/relationships/hyperlink" Target="https://www.vertex42.com/ExcelTemplates/simple-gantt-chart.html?utm_source=ms&amp;utm_medium=file&amp;utm_campaign=office&amp;utm_content=url"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 TargetMode="External"/><Relationship Id="rId1" Type="http://schemas.openxmlformats.org/officeDocument/2006/relationships/printerSettings" Target="../printerSettings/printerSettings9.bin"/><Relationship Id="rId5" Type="http://schemas.openxmlformats.org/officeDocument/2006/relationships/drawing" Target="../drawings/drawing4.xml"/><Relationship Id="rId4" Type="http://schemas.openxmlformats.org/officeDocument/2006/relationships/printerSettings" Target="../printerSettings/printerSettings10.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 TargetMode="External"/><Relationship Id="rId1" Type="http://schemas.openxmlformats.org/officeDocument/2006/relationships/printerSettings" Target="../printerSettings/printerSettings11.bin"/><Relationship Id="rId4" Type="http://schemas.openxmlformats.org/officeDocument/2006/relationships/printerSettings" Target="../printerSettings/printerSettings12.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 TargetMode="External"/><Relationship Id="rId1" Type="http://schemas.openxmlformats.org/officeDocument/2006/relationships/printerSettings" Target="../printerSettings/printerSettings13.bin"/><Relationship Id="rId4"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0E7FA-6DFA-4589-8B9C-0161FA21CD0B}">
  <dimension ref="A1"/>
  <sheetViews>
    <sheetView workbookViewId="0"/>
  </sheetViews>
  <sheetFormatPr defaultRowHeight="15"/>
  <sheetData>
    <row r="1" spans="1:1">
      <c r="A1">
        <f>0</f>
        <v>0</v>
      </c>
    </row>
  </sheetData>
  <pageMargins left="0.7" right="0.7" top="0.75" bottom="0.75" header="0.3" footer="0.3"/>
  <headerFooter>
    <oddFooter>&amp;L_x000D_&amp;1#&amp;"Calibri"&amp;10&amp;K000000 Classified as Microsoft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A16"/>
  <sheetViews>
    <sheetView showGridLines="0" zoomScaleNormal="100" workbookViewId="0">
      <selection activeCell="A7" sqref="A7"/>
    </sheetView>
  </sheetViews>
  <sheetFormatPr defaultColWidth="9.1796875" defaultRowHeight="14.4"/>
  <cols>
    <col min="1" max="1" width="87.1796875" style="19" customWidth="1"/>
    <col min="2" max="16384" width="9.1796875" style="20"/>
  </cols>
  <sheetData>
    <row r="2" spans="1:1" s="22" customFormat="1" ht="16.2">
      <c r="A2" s="21" t="s">
        <v>0</v>
      </c>
    </row>
    <row r="3" spans="1:1" s="24" customFormat="1" ht="27" customHeight="1">
      <c r="A3" s="23" t="s">
        <v>1</v>
      </c>
    </row>
    <row r="4" spans="1:1" s="26" customFormat="1" ht="27">
      <c r="A4" s="25" t="s">
        <v>2</v>
      </c>
    </row>
    <row r="5" spans="1:1" ht="74.099999999999994" customHeight="1">
      <c r="A5" s="27" t="s">
        <v>3</v>
      </c>
    </row>
    <row r="6" spans="1:1" ht="26.25" customHeight="1">
      <c r="A6" s="25" t="s">
        <v>4</v>
      </c>
    </row>
    <row r="7" spans="1:1" s="19" customFormat="1" ht="205.35" customHeight="1">
      <c r="A7" s="28" t="s">
        <v>5</v>
      </c>
    </row>
    <row r="8" spans="1:1" s="26" customFormat="1" ht="27">
      <c r="A8" s="25" t="s">
        <v>6</v>
      </c>
    </row>
    <row r="9" spans="1:1" ht="49.5" customHeight="1">
      <c r="A9" s="27" t="s">
        <v>7</v>
      </c>
    </row>
    <row r="10" spans="1:1" s="19" customFormat="1" ht="28.35" customHeight="1">
      <c r="A10" s="29" t="s">
        <v>8</v>
      </c>
    </row>
    <row r="11" spans="1:1" s="26" customFormat="1" ht="27">
      <c r="A11" s="25" t="s">
        <v>9</v>
      </c>
    </row>
    <row r="12" spans="1:1" ht="36" customHeight="1">
      <c r="A12" s="27" t="s">
        <v>10</v>
      </c>
    </row>
    <row r="13" spans="1:1" s="19" customFormat="1" ht="28.35" customHeight="1">
      <c r="A13" s="29" t="s">
        <v>11</v>
      </c>
    </row>
    <row r="14" spans="1:1" s="26" customFormat="1" ht="27">
      <c r="A14" s="25" t="s">
        <v>12</v>
      </c>
    </row>
    <row r="15" spans="1:1" ht="58.5" customHeight="1">
      <c r="A15" s="27" t="s">
        <v>13</v>
      </c>
    </row>
    <row r="16" spans="1:1" ht="75">
      <c r="A16" s="27" t="s">
        <v>14</v>
      </c>
    </row>
  </sheetData>
  <customSheetViews>
    <customSheetView guid="{FF9341A9-AC97-4040-AD11-2B1F2941D708}" showGridLines="0" fitToPage="1" state="hidden">
      <selection activeCell="A7" sqref="A7"/>
      <pageMargins left="0" right="0" top="0" bottom="0" header="0" footer="0"/>
      <printOptions horizontalCentered="1"/>
      <pageSetup paperSize="9" fitToHeight="0" orientation="landscape" r:id="rId1"/>
      <headerFooter differentFirst="1" scaleWithDoc="0">
        <oddFooter>Page &amp;P of &amp;N</oddFooter>
      </headerFooter>
    </customSheetView>
  </customSheetViews>
  <phoneticPr fontId="38"/>
  <hyperlinks>
    <hyperlink ref="A13" r:id="rId2" xr:uid="{00000000-0004-0000-0100-000000000000}"/>
    <hyperlink ref="A10" r:id="rId3" xr:uid="{00000000-0004-0000-0100-000001000000}"/>
    <hyperlink ref="A3" r:id="rId4" xr:uid="{00000000-0004-0000-0100-000002000000}"/>
    <hyperlink ref="A2" r:id="rId5" xr:uid="{00000000-0004-0000-0100-000003000000}"/>
  </hyperlinks>
  <printOptions horizontalCentered="1"/>
  <pageMargins left="0.35" right="0.35" top="0.35" bottom="0.5" header="0.3" footer="0.3"/>
  <pageSetup paperSize="9" fitToHeight="0" orientation="landscape" r:id="rId6"/>
  <headerFooter differentFirst="1" scaleWithDoc="0">
    <oddFooter>&amp;L_x000D_&amp;1#&amp;"Calibri"&amp;10&amp;K000000 Classified as Microsoft Confidential</oddFooter>
    <firstFooter>&amp;L_x000D_&amp;1#&amp;"Calibri"&amp;10&amp;K000000 Classified as Microsoft Confidential</firstFooter>
  </headerFooter>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4D599-3D27-4068-AE84-F5C3713BA60D}">
  <sheetPr>
    <tabColor rgb="FF00B0F0"/>
  </sheetPr>
  <dimension ref="B2:AL158"/>
  <sheetViews>
    <sheetView zoomScale="90" zoomScaleNormal="90" workbookViewId="0">
      <pane xSplit="20" ySplit="14" topLeftCell="U124" activePane="bottomRight" state="frozen"/>
      <selection pane="topRight" activeCell="M31" sqref="M31"/>
      <selection pane="bottomLeft" activeCell="M31" sqref="M31"/>
      <selection pane="bottomRight" activeCell="J129" sqref="J129"/>
    </sheetView>
  </sheetViews>
  <sheetFormatPr defaultColWidth="7.81640625" defaultRowHeight="12.6"/>
  <cols>
    <col min="1" max="1" width="1.36328125" style="191" customWidth="1"/>
    <col min="2" max="2" width="7.1796875" style="191" customWidth="1"/>
    <col min="3" max="3" width="10.6328125" style="191" bestFit="1" customWidth="1"/>
    <col min="4" max="4" width="8.90625" style="192" bestFit="1" customWidth="1"/>
    <col min="5" max="5" width="8.90625" style="192" customWidth="1"/>
    <col min="6" max="6" width="8" style="191" customWidth="1"/>
    <col min="7" max="7" width="10.453125" style="191" customWidth="1"/>
    <col min="8" max="8" width="10.81640625" style="191" customWidth="1"/>
    <col min="9" max="9" width="5.81640625" style="191" customWidth="1"/>
    <col min="10" max="10" width="10" style="191" customWidth="1"/>
    <col min="11" max="11" width="7.90625" style="191" customWidth="1"/>
    <col min="12" max="12" width="5.90625" style="191" customWidth="1"/>
    <col min="13" max="13" width="7" style="191" customWidth="1"/>
    <col min="14" max="14" width="6.08984375" style="191" customWidth="1"/>
    <col min="15" max="15" width="11.90625" style="191" bestFit="1" customWidth="1"/>
    <col min="16" max="16" width="5.81640625" style="191" customWidth="1"/>
    <col min="17" max="17" width="16.81640625" style="191" customWidth="1"/>
    <col min="18" max="18" width="8.6328125" style="191" customWidth="1"/>
    <col min="19" max="19" width="10.1796875" style="191" customWidth="1"/>
    <col min="20" max="20" width="15.36328125" style="191" customWidth="1"/>
    <col min="21" max="21" width="44.54296875" style="191" customWidth="1"/>
    <col min="22" max="22" width="17" style="191" customWidth="1"/>
    <col min="23" max="24" width="7.90625" style="191" customWidth="1"/>
    <col min="25" max="25" width="25.6328125" style="191" customWidth="1"/>
    <col min="26" max="26" width="14" style="192" customWidth="1"/>
    <col min="27" max="29" width="11.90625" style="191" customWidth="1"/>
    <col min="30" max="35" width="7.90625" style="191" customWidth="1"/>
    <col min="36" max="36" width="18.81640625" style="191" customWidth="1"/>
    <col min="37" max="37" width="40.54296875" style="191" customWidth="1"/>
    <col min="38" max="16384" width="7.81640625" style="191"/>
  </cols>
  <sheetData>
    <row r="2" spans="2:38">
      <c r="B2" s="193" t="s">
        <v>15</v>
      </c>
      <c r="C2" s="194"/>
      <c r="F2" s="194"/>
      <c r="G2" s="195" t="s">
        <v>16</v>
      </c>
      <c r="I2" s="195"/>
      <c r="L2" s="196"/>
      <c r="V2" s="298" t="s">
        <v>17</v>
      </c>
      <c r="W2" s="299" t="s">
        <v>18</v>
      </c>
      <c r="X2" s="300" t="s">
        <v>19</v>
      </c>
      <c r="Y2" s="195"/>
      <c r="Z2" s="297" t="s">
        <v>20</v>
      </c>
      <c r="AA2" s="191" t="s">
        <v>21</v>
      </c>
      <c r="AJ2" s="195"/>
      <c r="AK2" s="195"/>
      <c r="AL2" s="195"/>
    </row>
    <row r="3" spans="2:38" ht="15">
      <c r="B3" s="195"/>
      <c r="C3" s="195"/>
      <c r="F3" s="195"/>
      <c r="G3" s="195" t="s">
        <v>22</v>
      </c>
      <c r="J3" s="195"/>
      <c r="K3" s="195"/>
      <c r="M3" s="285"/>
      <c r="V3" s="301" t="s">
        <v>23</v>
      </c>
      <c r="W3" s="337">
        <v>40</v>
      </c>
      <c r="X3" s="338">
        <v>2</v>
      </c>
      <c r="Y3" s="197"/>
      <c r="Z3" s="296" t="s">
        <v>24</v>
      </c>
      <c r="AA3" s="347">
        <f>SUM(W3:W6,W9,W11)</f>
        <v>521</v>
      </c>
      <c r="AB3" s="348">
        <f>SUM(X3:X6,X9:X11)</f>
        <v>32.299999999999997</v>
      </c>
      <c r="AJ3" s="195"/>
      <c r="AK3" s="195"/>
      <c r="AL3" s="198"/>
    </row>
    <row r="4" spans="2:38">
      <c r="B4" s="195"/>
      <c r="C4" s="195"/>
      <c r="D4" s="197"/>
      <c r="E4" s="197"/>
      <c r="F4" s="195"/>
      <c r="G4" s="195" t="s">
        <v>25</v>
      </c>
      <c r="H4" s="195"/>
      <c r="I4" s="195"/>
      <c r="J4" s="195"/>
      <c r="K4" s="195"/>
      <c r="L4" s="196"/>
      <c r="M4" s="196"/>
      <c r="N4" s="196"/>
      <c r="O4" s="196"/>
      <c r="P4" s="196"/>
      <c r="Q4" s="196"/>
      <c r="R4" s="196"/>
      <c r="S4" s="196"/>
      <c r="T4" s="195"/>
      <c r="U4" s="195"/>
      <c r="V4" s="302" t="s">
        <v>26</v>
      </c>
      <c r="W4" s="339">
        <v>0</v>
      </c>
      <c r="X4" s="340">
        <v>0</v>
      </c>
      <c r="Y4" s="195"/>
      <c r="Z4" s="195"/>
      <c r="AA4" s="195"/>
      <c r="AB4" s="195"/>
      <c r="AC4" s="195"/>
      <c r="AD4" s="195"/>
      <c r="AE4" s="195"/>
      <c r="AF4" s="195"/>
      <c r="AG4" s="195"/>
      <c r="AH4" s="195"/>
      <c r="AI4" s="195"/>
      <c r="AJ4" s="195"/>
      <c r="AK4" s="195"/>
      <c r="AL4" s="195"/>
    </row>
    <row r="5" spans="2:38" ht="15">
      <c r="B5" s="195"/>
      <c r="C5" s="195"/>
      <c r="D5" s="197"/>
      <c r="E5" s="197"/>
      <c r="F5" s="195"/>
      <c r="G5" s="195" t="s">
        <v>27</v>
      </c>
      <c r="H5" s="195"/>
      <c r="I5" s="195"/>
      <c r="J5" s="195"/>
      <c r="K5" s="195"/>
      <c r="L5" s="196"/>
      <c r="M5" s="286"/>
      <c r="N5" s="196"/>
      <c r="O5" s="196"/>
      <c r="P5" s="196"/>
      <c r="Q5" s="196"/>
      <c r="R5" s="196"/>
      <c r="S5" s="196"/>
      <c r="T5" s="195"/>
      <c r="U5" s="195"/>
      <c r="V5" s="302" t="s">
        <v>28</v>
      </c>
      <c r="W5" s="339">
        <v>286</v>
      </c>
      <c r="X5" s="340">
        <v>14.3</v>
      </c>
      <c r="Y5" s="195"/>
      <c r="Z5" s="195"/>
      <c r="AA5" s="195">
        <f>AB3/6</f>
        <v>5.3833333333333329</v>
      </c>
      <c r="AB5" s="195"/>
      <c r="AC5" s="195"/>
      <c r="AD5" s="195"/>
      <c r="AE5" s="195"/>
      <c r="AF5" s="195"/>
      <c r="AG5" s="195"/>
      <c r="AH5" s="195"/>
      <c r="AI5" s="195"/>
      <c r="AJ5" s="195"/>
      <c r="AK5" s="195"/>
      <c r="AL5" s="195"/>
    </row>
    <row r="6" spans="2:38">
      <c r="B6" s="195"/>
      <c r="C6" s="195"/>
      <c r="D6" s="197"/>
      <c r="E6" s="197"/>
      <c r="F6" s="195"/>
      <c r="G6" s="195" t="s">
        <v>29</v>
      </c>
      <c r="H6" s="195"/>
      <c r="I6" s="195"/>
      <c r="J6" s="195"/>
      <c r="K6" s="195"/>
      <c r="L6" s="196"/>
      <c r="M6" s="196"/>
      <c r="N6" s="196"/>
      <c r="O6" s="196"/>
      <c r="P6" s="196"/>
      <c r="Q6" s="196"/>
      <c r="R6" s="196"/>
      <c r="S6" s="196"/>
      <c r="T6" s="195"/>
      <c r="U6" s="195"/>
      <c r="V6" s="302" t="s">
        <v>30</v>
      </c>
      <c r="W6" s="339">
        <v>0</v>
      </c>
      <c r="X6" s="340">
        <v>0</v>
      </c>
      <c r="Y6" s="195"/>
      <c r="Z6" s="195"/>
      <c r="AA6" s="195"/>
      <c r="AB6" s="195"/>
      <c r="AC6" s="195"/>
      <c r="AD6" s="195"/>
      <c r="AE6" s="195"/>
      <c r="AF6" s="195"/>
      <c r="AG6" s="195"/>
      <c r="AH6" s="195"/>
      <c r="AI6" s="195"/>
      <c r="AJ6" s="195"/>
      <c r="AK6" s="195"/>
      <c r="AL6" s="195"/>
    </row>
    <row r="7" spans="2:38">
      <c r="B7" s="195"/>
      <c r="C7" s="195"/>
      <c r="D7" s="197"/>
      <c r="E7" s="197"/>
      <c r="F7" s="195"/>
      <c r="G7" s="195"/>
      <c r="H7" s="195"/>
      <c r="I7" s="195"/>
      <c r="J7" s="195"/>
      <c r="K7" s="195"/>
      <c r="L7" s="196"/>
      <c r="M7" s="196"/>
      <c r="N7" s="196"/>
      <c r="O7" s="196"/>
      <c r="P7" s="196"/>
      <c r="Q7" s="196"/>
      <c r="R7" s="196"/>
      <c r="S7" s="196"/>
      <c r="T7" s="195"/>
      <c r="U7" s="195"/>
      <c r="V7" s="303" t="s">
        <v>31</v>
      </c>
      <c r="W7" s="341">
        <v>84.9</v>
      </c>
      <c r="X7" s="342">
        <v>4.2450000000000001</v>
      </c>
      <c r="Y7" s="195"/>
      <c r="Z7" s="195"/>
      <c r="AA7" s="195"/>
      <c r="AB7" s="195"/>
      <c r="AC7" s="195"/>
      <c r="AD7" s="195"/>
      <c r="AE7" s="195"/>
      <c r="AF7" s="195"/>
      <c r="AG7" s="195"/>
      <c r="AH7" s="195"/>
      <c r="AI7" s="195"/>
      <c r="AJ7" s="195"/>
      <c r="AK7" s="195"/>
      <c r="AL7" s="195"/>
    </row>
    <row r="8" spans="2:38">
      <c r="B8" s="195"/>
      <c r="C8" s="195"/>
      <c r="D8" s="197"/>
      <c r="E8" s="197"/>
      <c r="F8" s="195"/>
      <c r="G8" s="195"/>
      <c r="H8" s="195"/>
      <c r="I8" s="195"/>
      <c r="J8" s="195"/>
      <c r="K8" s="195"/>
      <c r="L8" s="196"/>
      <c r="M8" s="196"/>
      <c r="N8" s="196"/>
      <c r="O8" s="196"/>
      <c r="P8" s="196"/>
      <c r="Q8" s="196"/>
      <c r="R8" s="196"/>
      <c r="S8" s="196"/>
      <c r="T8" s="195"/>
      <c r="U8" s="195"/>
      <c r="V8" s="303" t="s">
        <v>32</v>
      </c>
      <c r="W8" s="341">
        <v>105</v>
      </c>
      <c r="X8" s="342">
        <v>5.25</v>
      </c>
      <c r="Y8" s="195"/>
      <c r="Z8" s="195"/>
      <c r="AA8" s="195"/>
      <c r="AB8" s="195"/>
      <c r="AC8" s="195"/>
      <c r="AD8" s="195"/>
      <c r="AE8" s="195"/>
      <c r="AF8" s="195"/>
      <c r="AG8" s="195"/>
      <c r="AH8" s="195"/>
      <c r="AI8" s="195"/>
      <c r="AJ8" s="195"/>
      <c r="AK8" s="195"/>
      <c r="AL8" s="195"/>
    </row>
    <row r="9" spans="2:38">
      <c r="B9" s="195"/>
      <c r="C9" s="195"/>
      <c r="D9" s="197"/>
      <c r="E9" s="197"/>
      <c r="F9" s="195"/>
      <c r="G9" s="195"/>
      <c r="H9" s="195"/>
      <c r="I9" s="195"/>
      <c r="J9" s="195"/>
      <c r="K9" s="195"/>
      <c r="L9" s="196"/>
      <c r="M9" s="196"/>
      <c r="N9" s="196"/>
      <c r="O9" s="196"/>
      <c r="P9" s="196"/>
      <c r="Q9" s="196"/>
      <c r="R9" s="196"/>
      <c r="S9" s="196"/>
      <c r="T9" s="195"/>
      <c r="U9" s="195"/>
      <c r="V9" s="302" t="s">
        <v>33</v>
      </c>
      <c r="W9" s="339">
        <v>0</v>
      </c>
      <c r="X9" s="340">
        <v>0</v>
      </c>
      <c r="Y9" s="195"/>
      <c r="Z9" s="195"/>
      <c r="AA9" s="195"/>
      <c r="AB9" s="195"/>
      <c r="AC9" s="195"/>
      <c r="AD9" s="195"/>
      <c r="AE9" s="195"/>
      <c r="AF9" s="195"/>
      <c r="AG9" s="195"/>
      <c r="AH9" s="195"/>
      <c r="AI9" s="195"/>
      <c r="AJ9" s="195"/>
      <c r="AK9" s="195"/>
      <c r="AL9" s="195"/>
    </row>
    <row r="10" spans="2:38">
      <c r="B10" s="195"/>
      <c r="C10" s="195"/>
      <c r="D10" s="197"/>
      <c r="E10" s="197"/>
      <c r="F10" s="195"/>
      <c r="G10" s="195"/>
      <c r="H10" s="195"/>
      <c r="I10" s="195"/>
      <c r="J10" s="195"/>
      <c r="K10" s="195"/>
      <c r="L10" s="196"/>
      <c r="M10" s="196"/>
      <c r="N10" s="196"/>
      <c r="O10" s="196"/>
      <c r="P10" s="196"/>
      <c r="Q10" s="196"/>
      <c r="R10" s="196"/>
      <c r="S10" s="196"/>
      <c r="T10" s="195"/>
      <c r="U10" s="195"/>
      <c r="V10" s="305" t="s">
        <v>34</v>
      </c>
      <c r="W10" s="343">
        <v>125</v>
      </c>
      <c r="X10" s="344">
        <v>6.25</v>
      </c>
      <c r="Y10" s="195"/>
      <c r="Z10" s="195"/>
      <c r="AA10" s="195"/>
      <c r="AB10" s="195"/>
      <c r="AC10" s="195"/>
      <c r="AD10" s="195"/>
      <c r="AE10" s="195"/>
      <c r="AF10" s="195"/>
      <c r="AG10" s="195"/>
      <c r="AH10" s="195"/>
      <c r="AI10" s="195"/>
      <c r="AJ10" s="195"/>
      <c r="AK10" s="195"/>
      <c r="AL10" s="195"/>
    </row>
    <row r="11" spans="2:38" ht="13.2" thickBot="1">
      <c r="B11" s="195"/>
      <c r="C11" s="195"/>
      <c r="D11" s="197"/>
      <c r="E11" s="197"/>
      <c r="F11" s="195"/>
      <c r="G11" s="195"/>
      <c r="H11" s="195"/>
      <c r="I11" s="195"/>
      <c r="J11" s="195"/>
      <c r="K11" s="195"/>
      <c r="L11" s="196"/>
      <c r="M11" s="196"/>
      <c r="N11" s="196"/>
      <c r="O11" s="196"/>
      <c r="P11" s="196"/>
      <c r="Q11" s="196"/>
      <c r="R11" s="196"/>
      <c r="S11" s="196"/>
      <c r="T11" s="195"/>
      <c r="U11" s="195"/>
      <c r="V11" s="304" t="s">
        <v>35</v>
      </c>
      <c r="W11" s="345">
        <v>195</v>
      </c>
      <c r="X11" s="346">
        <v>9.75</v>
      </c>
      <c r="Y11" s="195"/>
      <c r="Z11" s="195"/>
      <c r="AA11" s="195"/>
      <c r="AB11" s="195"/>
      <c r="AC11" s="195"/>
      <c r="AD11" s="195"/>
      <c r="AE11" s="195"/>
      <c r="AF11" s="195"/>
      <c r="AG11" s="195"/>
      <c r="AH11" s="195"/>
      <c r="AI11" s="195"/>
      <c r="AJ11" s="195"/>
      <c r="AK11" s="195"/>
      <c r="AL11" s="195"/>
    </row>
    <row r="12" spans="2:38" ht="13.2" thickBot="1">
      <c r="B12" s="195"/>
      <c r="C12" s="195"/>
      <c r="D12" s="197"/>
      <c r="E12" s="197"/>
      <c r="F12" s="195"/>
      <c r="G12" s="195"/>
      <c r="H12" s="195"/>
      <c r="I12" s="195"/>
      <c r="J12" s="195"/>
      <c r="K12" s="195"/>
      <c r="L12" s="196"/>
      <c r="M12" s="196"/>
      <c r="N12" s="196"/>
      <c r="O12" s="196"/>
      <c r="P12" s="196"/>
      <c r="Q12" s="196"/>
      <c r="R12" s="196"/>
      <c r="S12" s="196"/>
      <c r="T12" s="195"/>
      <c r="U12" s="195"/>
      <c r="V12" s="195"/>
      <c r="W12" s="195"/>
      <c r="X12" s="195"/>
      <c r="Y12" s="195"/>
      <c r="Z12" s="195"/>
      <c r="AA12" s="195"/>
      <c r="AB12" s="195"/>
      <c r="AC12" s="195"/>
      <c r="AD12" s="195"/>
      <c r="AE12" s="195"/>
      <c r="AF12" s="195"/>
      <c r="AG12" s="195"/>
      <c r="AH12" s="195"/>
      <c r="AI12" s="195"/>
      <c r="AJ12" s="195"/>
      <c r="AK12" s="195"/>
      <c r="AL12" s="195"/>
    </row>
    <row r="13" spans="2:38" ht="37.799999999999997">
      <c r="B13" s="350" t="s">
        <v>36</v>
      </c>
      <c r="C13" s="352" t="s">
        <v>37</v>
      </c>
      <c r="D13" s="354" t="s">
        <v>38</v>
      </c>
      <c r="E13" s="360" t="s">
        <v>39</v>
      </c>
      <c r="F13" s="356" t="s">
        <v>40</v>
      </c>
      <c r="G13" s="358" t="s">
        <v>41</v>
      </c>
      <c r="H13" s="363" t="s">
        <v>42</v>
      </c>
      <c r="I13" s="363" t="s">
        <v>43</v>
      </c>
      <c r="J13" s="363" t="s">
        <v>44</v>
      </c>
      <c r="K13" s="363" t="s">
        <v>45</v>
      </c>
      <c r="L13" s="365" t="s">
        <v>46</v>
      </c>
      <c r="M13" s="361" t="s">
        <v>47</v>
      </c>
      <c r="N13" s="361" t="s">
        <v>45</v>
      </c>
      <c r="O13" s="361" t="s">
        <v>48</v>
      </c>
      <c r="P13" s="361" t="s">
        <v>49</v>
      </c>
      <c r="Q13" s="361" t="s">
        <v>50</v>
      </c>
      <c r="R13" s="306" t="s">
        <v>51</v>
      </c>
      <c r="S13" s="367" t="s">
        <v>52</v>
      </c>
      <c r="T13" s="356" t="s">
        <v>53</v>
      </c>
      <c r="U13" s="382" t="s">
        <v>54</v>
      </c>
      <c r="V13" s="384" t="s">
        <v>55</v>
      </c>
      <c r="W13" s="380" t="s">
        <v>20</v>
      </c>
      <c r="X13" s="380" t="s">
        <v>56</v>
      </c>
      <c r="Y13" s="386" t="s">
        <v>57</v>
      </c>
      <c r="Z13" s="369" t="s">
        <v>58</v>
      </c>
      <c r="AA13" s="369" t="s">
        <v>59</v>
      </c>
      <c r="AB13" s="369" t="s">
        <v>60</v>
      </c>
      <c r="AC13" s="375" t="s">
        <v>61</v>
      </c>
      <c r="AD13" s="377" t="s">
        <v>62</v>
      </c>
      <c r="AE13" s="378"/>
      <c r="AF13" s="378"/>
      <c r="AG13" s="378"/>
      <c r="AH13" s="378"/>
      <c r="AI13" s="379"/>
      <c r="AJ13" s="373" t="s">
        <v>63</v>
      </c>
      <c r="AK13" s="371" t="s">
        <v>64</v>
      </c>
    </row>
    <row r="14" spans="2:38" ht="25.8" thickBot="1">
      <c r="B14" s="351"/>
      <c r="C14" s="353"/>
      <c r="D14" s="355"/>
      <c r="E14" s="355"/>
      <c r="F14" s="357"/>
      <c r="G14" s="359"/>
      <c r="H14" s="364"/>
      <c r="I14" s="364"/>
      <c r="J14" s="364"/>
      <c r="K14" s="364"/>
      <c r="L14" s="366"/>
      <c r="M14" s="362"/>
      <c r="N14" s="362"/>
      <c r="O14" s="362"/>
      <c r="P14" s="362"/>
      <c r="Q14" s="362"/>
      <c r="R14" s="307"/>
      <c r="S14" s="368"/>
      <c r="T14" s="357"/>
      <c r="U14" s="383"/>
      <c r="V14" s="385"/>
      <c r="W14" s="381"/>
      <c r="X14" s="381"/>
      <c r="Y14" s="387"/>
      <c r="Z14" s="370"/>
      <c r="AA14" s="370"/>
      <c r="AB14" s="370"/>
      <c r="AC14" s="376"/>
      <c r="AD14" s="266" t="s">
        <v>65</v>
      </c>
      <c r="AE14" s="266" t="s">
        <v>66</v>
      </c>
      <c r="AF14" s="266" t="s">
        <v>67</v>
      </c>
      <c r="AG14" s="266" t="s">
        <v>68</v>
      </c>
      <c r="AH14" s="266" t="s">
        <v>69</v>
      </c>
      <c r="AI14" s="266" t="s">
        <v>70</v>
      </c>
      <c r="AJ14" s="374"/>
      <c r="AK14" s="372"/>
    </row>
    <row r="15" spans="2:38" s="199" customFormat="1" ht="138.6">
      <c r="B15" s="94">
        <f>ROW()-14</f>
        <v>1</v>
      </c>
      <c r="C15" s="202" t="s">
        <v>71</v>
      </c>
      <c r="D15" s="103" t="s">
        <v>72</v>
      </c>
      <c r="E15" s="315" t="s">
        <v>73</v>
      </c>
      <c r="F15" s="202" t="s">
        <v>74</v>
      </c>
      <c r="G15" s="203" t="s">
        <v>75</v>
      </c>
      <c r="H15" s="204">
        <v>45406</v>
      </c>
      <c r="I15" s="205" t="s">
        <v>76</v>
      </c>
      <c r="J15" s="205">
        <v>45534</v>
      </c>
      <c r="K15" s="205" t="s">
        <v>77</v>
      </c>
      <c r="L15" s="206" t="s">
        <v>78</v>
      </c>
      <c r="M15" s="206" t="s">
        <v>78</v>
      </c>
      <c r="N15" s="206" t="s">
        <v>79</v>
      </c>
      <c r="O15" s="206" t="s">
        <v>79</v>
      </c>
      <c r="P15" s="206" t="s">
        <v>80</v>
      </c>
      <c r="Q15" s="288"/>
      <c r="R15" s="288" t="s">
        <v>81</v>
      </c>
      <c r="S15" s="288" t="s">
        <v>82</v>
      </c>
      <c r="T15" s="207" t="s">
        <v>83</v>
      </c>
      <c r="U15" s="207" t="s">
        <v>84</v>
      </c>
      <c r="V15" s="237" t="s">
        <v>85</v>
      </c>
      <c r="W15" s="258">
        <v>180</v>
      </c>
      <c r="X15" s="257"/>
      <c r="Y15" s="245"/>
      <c r="Z15" s="103"/>
      <c r="AA15" s="231"/>
      <c r="AB15" s="231"/>
      <c r="AC15" s="231"/>
      <c r="AD15" s="267"/>
      <c r="AE15" s="267"/>
      <c r="AF15" s="267"/>
      <c r="AG15" s="267"/>
      <c r="AH15" s="267"/>
      <c r="AI15" s="267"/>
      <c r="AJ15" s="103"/>
      <c r="AK15" s="102"/>
      <c r="AL15" s="199" t="s">
        <v>79</v>
      </c>
    </row>
    <row r="16" spans="2:38" s="199" customFormat="1" ht="88.2">
      <c r="B16" s="94">
        <f t="shared" ref="B16:B78" si="0">ROW()-14</f>
        <v>2</v>
      </c>
      <c r="C16" s="208" t="s">
        <v>71</v>
      </c>
      <c r="D16" s="96" t="s">
        <v>86</v>
      </c>
      <c r="E16" s="96" t="s">
        <v>87</v>
      </c>
      <c r="F16" s="208" t="s">
        <v>88</v>
      </c>
      <c r="G16" s="201" t="s">
        <v>75</v>
      </c>
      <c r="H16" s="209">
        <v>45446</v>
      </c>
      <c r="I16" s="212" t="s">
        <v>76</v>
      </c>
      <c r="J16" s="212" t="s">
        <v>79</v>
      </c>
      <c r="K16" s="212" t="s">
        <v>79</v>
      </c>
      <c r="L16" s="210" t="s">
        <v>89</v>
      </c>
      <c r="M16" s="210" t="s">
        <v>90</v>
      </c>
      <c r="N16" s="206" t="s">
        <v>79</v>
      </c>
      <c r="O16" s="206" t="s">
        <v>79</v>
      </c>
      <c r="P16" s="206" t="s">
        <v>80</v>
      </c>
      <c r="Q16" s="288"/>
      <c r="R16" s="288"/>
      <c r="S16" s="288" t="s">
        <v>82</v>
      </c>
      <c r="T16" s="211" t="s">
        <v>91</v>
      </c>
      <c r="U16" s="211" t="s">
        <v>92</v>
      </c>
      <c r="V16" s="238" t="s">
        <v>93</v>
      </c>
      <c r="W16" s="258">
        <v>20</v>
      </c>
      <c r="X16" s="258"/>
      <c r="Y16" s="246"/>
      <c r="Z16" s="96"/>
      <c r="AA16" s="232"/>
      <c r="AB16" s="232"/>
      <c r="AC16" s="232"/>
      <c r="AD16" s="268"/>
      <c r="AE16" s="268"/>
      <c r="AF16" s="268"/>
      <c r="AG16" s="268"/>
      <c r="AH16" s="268"/>
      <c r="AI16" s="268"/>
      <c r="AJ16" s="96"/>
      <c r="AK16" s="95"/>
      <c r="AL16" s="199" t="s">
        <v>79</v>
      </c>
    </row>
    <row r="17" spans="2:38" s="199" customFormat="1" ht="151.19999999999999">
      <c r="B17" s="94">
        <f t="shared" si="0"/>
        <v>3</v>
      </c>
      <c r="C17" s="208" t="s">
        <v>71</v>
      </c>
      <c r="D17" s="96" t="s">
        <v>94</v>
      </c>
      <c r="E17" s="96" t="s">
        <v>87</v>
      </c>
      <c r="F17" s="208" t="s">
        <v>81</v>
      </c>
      <c r="G17" s="201" t="s">
        <v>75</v>
      </c>
      <c r="H17" s="209">
        <v>45383</v>
      </c>
      <c r="I17" s="212" t="s">
        <v>81</v>
      </c>
      <c r="J17" s="212" t="s">
        <v>79</v>
      </c>
      <c r="K17" s="212" t="s">
        <v>79</v>
      </c>
      <c r="L17" s="210" t="s">
        <v>78</v>
      </c>
      <c r="M17" s="210" t="s">
        <v>89</v>
      </c>
      <c r="N17" s="210" t="s">
        <v>79</v>
      </c>
      <c r="O17" s="210" t="s">
        <v>79</v>
      </c>
      <c r="P17" s="210" t="s">
        <v>95</v>
      </c>
      <c r="Q17" s="289"/>
      <c r="R17" s="308" t="s">
        <v>96</v>
      </c>
      <c r="S17" s="288" t="s">
        <v>82</v>
      </c>
      <c r="T17" s="211" t="s">
        <v>97</v>
      </c>
      <c r="U17" s="317" t="s">
        <v>98</v>
      </c>
      <c r="V17" s="238"/>
      <c r="W17" s="258">
        <v>15</v>
      </c>
      <c r="X17" s="258"/>
      <c r="Y17" s="246"/>
      <c r="Z17" s="96"/>
      <c r="AA17" s="232"/>
      <c r="AB17" s="232"/>
      <c r="AC17" s="232"/>
      <c r="AD17" s="268"/>
      <c r="AE17" s="268"/>
      <c r="AF17" s="268"/>
      <c r="AG17" s="268"/>
      <c r="AH17" s="268"/>
      <c r="AI17" s="268"/>
      <c r="AJ17" s="96"/>
      <c r="AK17" s="95"/>
      <c r="AL17" s="199" t="s">
        <v>79</v>
      </c>
    </row>
    <row r="18" spans="2:38" s="199" customFormat="1" ht="75.599999999999994">
      <c r="B18" s="94">
        <f t="shared" si="0"/>
        <v>4</v>
      </c>
      <c r="C18" s="208" t="s">
        <v>71</v>
      </c>
      <c r="D18" s="96" t="s">
        <v>94</v>
      </c>
      <c r="E18" s="96"/>
      <c r="F18" s="208" t="s">
        <v>81</v>
      </c>
      <c r="G18" s="201" t="s">
        <v>75</v>
      </c>
      <c r="H18" s="209">
        <v>45383</v>
      </c>
      <c r="I18" s="212" t="s">
        <v>81</v>
      </c>
      <c r="J18" s="212"/>
      <c r="K18" s="212"/>
      <c r="L18" s="210" t="s">
        <v>78</v>
      </c>
      <c r="M18" s="210" t="s">
        <v>99</v>
      </c>
      <c r="N18" s="210"/>
      <c r="O18" s="210"/>
      <c r="P18" s="210"/>
      <c r="Q18" s="289"/>
      <c r="R18" s="289"/>
      <c r="S18" s="289"/>
      <c r="T18" s="211" t="s">
        <v>100</v>
      </c>
      <c r="U18" s="211" t="s">
        <v>101</v>
      </c>
      <c r="V18" s="238"/>
      <c r="W18" s="258">
        <v>5</v>
      </c>
      <c r="X18" s="258"/>
      <c r="Y18" s="246"/>
      <c r="Z18" s="96"/>
      <c r="AA18" s="232"/>
      <c r="AB18" s="232"/>
      <c r="AC18" s="232"/>
      <c r="AD18" s="268"/>
      <c r="AE18" s="268"/>
      <c r="AF18" s="268"/>
      <c r="AG18" s="268"/>
      <c r="AH18" s="268"/>
      <c r="AI18" s="268"/>
      <c r="AJ18" s="96"/>
      <c r="AK18" s="95"/>
      <c r="AL18" s="199" t="s">
        <v>79</v>
      </c>
    </row>
    <row r="19" spans="2:38" s="199" customFormat="1" ht="63">
      <c r="B19" s="94">
        <f t="shared" si="0"/>
        <v>5</v>
      </c>
      <c r="C19" s="208" t="s">
        <v>71</v>
      </c>
      <c r="D19" s="96" t="s">
        <v>94</v>
      </c>
      <c r="E19" s="96"/>
      <c r="F19" s="208" t="s">
        <v>81</v>
      </c>
      <c r="G19" s="201" t="s">
        <v>75</v>
      </c>
      <c r="H19" s="209">
        <v>45383</v>
      </c>
      <c r="I19" s="212" t="s">
        <v>81</v>
      </c>
      <c r="J19" s="212"/>
      <c r="K19" s="212"/>
      <c r="L19" s="210" t="s">
        <v>78</v>
      </c>
      <c r="M19" s="210" t="s">
        <v>99</v>
      </c>
      <c r="N19" s="210"/>
      <c r="O19" s="210"/>
      <c r="P19" s="210"/>
      <c r="Q19" s="289"/>
      <c r="R19" s="289"/>
      <c r="S19" s="289"/>
      <c r="T19" s="211" t="s">
        <v>102</v>
      </c>
      <c r="U19" s="211" t="s">
        <v>103</v>
      </c>
      <c r="V19" s="238"/>
      <c r="W19" s="258">
        <v>5</v>
      </c>
      <c r="X19" s="258"/>
      <c r="Y19" s="247"/>
      <c r="Z19" s="97"/>
      <c r="AA19" s="232"/>
      <c r="AB19" s="232"/>
      <c r="AC19" s="232"/>
      <c r="AD19" s="268"/>
      <c r="AE19" s="268"/>
      <c r="AF19" s="268"/>
      <c r="AG19" s="268"/>
      <c r="AH19" s="268"/>
      <c r="AI19" s="268"/>
      <c r="AJ19" s="96"/>
      <c r="AK19" s="95"/>
      <c r="AL19" s="199" t="s">
        <v>79</v>
      </c>
    </row>
    <row r="20" spans="2:38" s="199" customFormat="1" ht="63">
      <c r="B20" s="94">
        <f t="shared" si="0"/>
        <v>6</v>
      </c>
      <c r="C20" s="208" t="s">
        <v>71</v>
      </c>
      <c r="D20" s="96" t="s">
        <v>86</v>
      </c>
      <c r="E20" s="96" t="s">
        <v>87</v>
      </c>
      <c r="F20" s="208" t="s">
        <v>81</v>
      </c>
      <c r="G20" s="201" t="s">
        <v>75</v>
      </c>
      <c r="H20" s="209">
        <v>45383</v>
      </c>
      <c r="I20" s="212" t="s">
        <v>81</v>
      </c>
      <c r="J20" s="212" t="s">
        <v>79</v>
      </c>
      <c r="K20" s="212" t="s">
        <v>79</v>
      </c>
      <c r="L20" s="210" t="s">
        <v>78</v>
      </c>
      <c r="M20" s="210" t="s">
        <v>99</v>
      </c>
      <c r="N20" s="206" t="s">
        <v>79</v>
      </c>
      <c r="O20" s="206" t="s">
        <v>79</v>
      </c>
      <c r="P20" s="210" t="s">
        <v>104</v>
      </c>
      <c r="Q20" s="289"/>
      <c r="R20" s="289"/>
      <c r="S20" s="288" t="s">
        <v>82</v>
      </c>
      <c r="T20" s="211" t="s">
        <v>105</v>
      </c>
      <c r="U20" s="211" t="s">
        <v>106</v>
      </c>
      <c r="V20" s="238" t="s">
        <v>107</v>
      </c>
      <c r="W20" s="258">
        <v>20</v>
      </c>
      <c r="X20" s="258"/>
      <c r="Y20" s="246"/>
      <c r="Z20" s="96"/>
      <c r="AA20" s="232"/>
      <c r="AB20" s="232"/>
      <c r="AC20" s="232"/>
      <c r="AD20" s="268"/>
      <c r="AE20" s="268"/>
      <c r="AF20" s="268"/>
      <c r="AG20" s="268"/>
      <c r="AH20" s="268"/>
      <c r="AI20" s="268"/>
      <c r="AJ20" s="96"/>
      <c r="AK20" s="95"/>
      <c r="AL20" s="199" t="s">
        <v>79</v>
      </c>
    </row>
    <row r="21" spans="2:38" s="199" customFormat="1" ht="63">
      <c r="B21" s="94">
        <f t="shared" si="0"/>
        <v>7</v>
      </c>
      <c r="C21" s="208" t="s">
        <v>71</v>
      </c>
      <c r="D21" s="101" t="s">
        <v>94</v>
      </c>
      <c r="E21" s="101"/>
      <c r="F21" s="208" t="s">
        <v>81</v>
      </c>
      <c r="G21" s="201" t="s">
        <v>75</v>
      </c>
      <c r="H21" s="209">
        <v>45383</v>
      </c>
      <c r="I21" s="212" t="s">
        <v>81</v>
      </c>
      <c r="J21" s="212"/>
      <c r="K21" s="212"/>
      <c r="L21" s="210" t="s">
        <v>78</v>
      </c>
      <c r="M21" s="210" t="s">
        <v>108</v>
      </c>
      <c r="N21" s="210" t="s">
        <v>79</v>
      </c>
      <c r="O21" s="210" t="s">
        <v>79</v>
      </c>
      <c r="P21" s="210"/>
      <c r="Q21" s="289"/>
      <c r="R21" s="289"/>
      <c r="S21" s="289"/>
      <c r="T21" s="211" t="s">
        <v>109</v>
      </c>
      <c r="U21" s="211" t="s">
        <v>110</v>
      </c>
      <c r="V21" s="238"/>
      <c r="W21" s="258">
        <v>40</v>
      </c>
      <c r="X21" s="258"/>
      <c r="Y21" s="246"/>
      <c r="Z21" s="96"/>
      <c r="AA21" s="232"/>
      <c r="AB21" s="232"/>
      <c r="AC21" s="232"/>
      <c r="AD21" s="268"/>
      <c r="AE21" s="268"/>
      <c r="AF21" s="268"/>
      <c r="AG21" s="268"/>
      <c r="AH21" s="268"/>
      <c r="AI21" s="268"/>
      <c r="AJ21" s="96"/>
      <c r="AK21" s="95"/>
      <c r="AL21" s="199" t="s">
        <v>79</v>
      </c>
    </row>
    <row r="22" spans="2:38" s="200" customFormat="1" ht="315">
      <c r="B22" s="94">
        <f t="shared" si="0"/>
        <v>8</v>
      </c>
      <c r="C22" s="208" t="s">
        <v>71</v>
      </c>
      <c r="D22" s="101" t="s">
        <v>111</v>
      </c>
      <c r="E22" s="101" t="s">
        <v>87</v>
      </c>
      <c r="F22" s="208" t="s">
        <v>81</v>
      </c>
      <c r="G22" s="201" t="s">
        <v>112</v>
      </c>
      <c r="H22" s="209">
        <v>45455</v>
      </c>
      <c r="I22" s="212" t="s">
        <v>81</v>
      </c>
      <c r="J22" s="212" t="s">
        <v>79</v>
      </c>
      <c r="K22" s="212" t="s">
        <v>79</v>
      </c>
      <c r="L22" s="210" t="s">
        <v>78</v>
      </c>
      <c r="M22" s="210" t="s">
        <v>113</v>
      </c>
      <c r="N22" s="210" t="s">
        <v>79</v>
      </c>
      <c r="O22" s="210">
        <v>11324</v>
      </c>
      <c r="P22" s="210" t="s">
        <v>114</v>
      </c>
      <c r="Q22" s="289"/>
      <c r="R22" s="308" t="s">
        <v>115</v>
      </c>
      <c r="S22" s="288" t="s">
        <v>82</v>
      </c>
      <c r="T22" s="211" t="s">
        <v>116</v>
      </c>
      <c r="U22" s="211" t="s">
        <v>117</v>
      </c>
      <c r="V22" s="238" t="s">
        <v>118</v>
      </c>
      <c r="W22" s="258">
        <v>40</v>
      </c>
      <c r="X22" s="258"/>
      <c r="Y22" s="216"/>
      <c r="Z22" s="100"/>
      <c r="AA22" s="233"/>
      <c r="AB22" s="233"/>
      <c r="AC22" s="233"/>
      <c r="AD22" s="268"/>
      <c r="AE22" s="268"/>
      <c r="AF22" s="268"/>
      <c r="AG22" s="268"/>
      <c r="AH22" s="268"/>
      <c r="AI22" s="268"/>
      <c r="AJ22" s="100"/>
      <c r="AK22" s="99"/>
      <c r="AL22" s="199" t="s">
        <v>79</v>
      </c>
    </row>
    <row r="23" spans="2:38" s="199" customFormat="1" ht="189">
      <c r="B23" s="94">
        <f t="shared" si="0"/>
        <v>9</v>
      </c>
      <c r="C23" s="208" t="s">
        <v>71</v>
      </c>
      <c r="D23" s="96" t="s">
        <v>119</v>
      </c>
      <c r="E23" s="96"/>
      <c r="F23" s="208" t="s">
        <v>81</v>
      </c>
      <c r="G23" s="201" t="s">
        <v>75</v>
      </c>
      <c r="H23" s="209">
        <v>45455</v>
      </c>
      <c r="I23" s="212" t="s">
        <v>81</v>
      </c>
      <c r="J23" s="212"/>
      <c r="K23" s="212"/>
      <c r="L23" s="210" t="s">
        <v>78</v>
      </c>
      <c r="M23" s="210" t="s">
        <v>78</v>
      </c>
      <c r="N23" s="210" t="s">
        <v>79</v>
      </c>
      <c r="O23" s="210" t="s">
        <v>79</v>
      </c>
      <c r="P23" s="265" t="s">
        <v>120</v>
      </c>
      <c r="Q23" s="290"/>
      <c r="R23" s="290"/>
      <c r="S23" s="290"/>
      <c r="T23" s="280" t="s">
        <v>121</v>
      </c>
      <c r="U23" s="211" t="s">
        <v>122</v>
      </c>
      <c r="V23" s="238" t="s">
        <v>123</v>
      </c>
      <c r="W23" s="258">
        <v>10</v>
      </c>
      <c r="X23" s="258"/>
      <c r="Y23" s="219"/>
      <c r="Z23" s="96"/>
      <c r="AA23" s="232"/>
      <c r="AB23" s="232"/>
      <c r="AC23" s="232"/>
      <c r="AD23" s="268"/>
      <c r="AE23" s="268"/>
      <c r="AF23" s="268"/>
      <c r="AG23" s="268"/>
      <c r="AH23" s="268"/>
      <c r="AI23" s="268"/>
      <c r="AJ23" s="96"/>
      <c r="AK23" s="95"/>
      <c r="AL23" s="199" t="s">
        <v>79</v>
      </c>
    </row>
    <row r="24" spans="2:38" s="199" customFormat="1" ht="163.80000000000001">
      <c r="B24" s="94">
        <f t="shared" si="0"/>
        <v>10</v>
      </c>
      <c r="C24" s="208" t="s">
        <v>71</v>
      </c>
      <c r="D24" s="96" t="s">
        <v>32</v>
      </c>
      <c r="E24" s="96" t="s">
        <v>87</v>
      </c>
      <c r="F24" s="208" t="s">
        <v>81</v>
      </c>
      <c r="G24" s="201" t="s">
        <v>75</v>
      </c>
      <c r="H24" s="209">
        <v>45455</v>
      </c>
      <c r="I24" s="212" t="s">
        <v>81</v>
      </c>
      <c r="J24" s="212"/>
      <c r="K24" s="212"/>
      <c r="L24" s="210" t="s">
        <v>78</v>
      </c>
      <c r="M24" s="210" t="s">
        <v>78</v>
      </c>
      <c r="N24" s="210" t="s">
        <v>79</v>
      </c>
      <c r="O24" s="210" t="s">
        <v>79</v>
      </c>
      <c r="P24" s="210" t="s">
        <v>80</v>
      </c>
      <c r="Q24" s="289"/>
      <c r="R24" s="289"/>
      <c r="S24" s="289"/>
      <c r="T24" s="256" t="s">
        <v>124</v>
      </c>
      <c r="U24" s="211" t="s">
        <v>125</v>
      </c>
      <c r="V24" s="238" t="s">
        <v>126</v>
      </c>
      <c r="W24" s="258">
        <v>20</v>
      </c>
      <c r="X24" s="258"/>
      <c r="Y24" s="219"/>
      <c r="Z24" s="96"/>
      <c r="AA24" s="232"/>
      <c r="AB24" s="232"/>
      <c r="AC24" s="232"/>
      <c r="AD24" s="268"/>
      <c r="AE24" s="268"/>
      <c r="AF24" s="268"/>
      <c r="AG24" s="268"/>
      <c r="AH24" s="268"/>
      <c r="AI24" s="268"/>
      <c r="AJ24" s="96"/>
      <c r="AK24" s="95"/>
      <c r="AL24" s="199" t="s">
        <v>79</v>
      </c>
    </row>
    <row r="25" spans="2:38" s="199" customFormat="1" ht="100.8">
      <c r="B25" s="94">
        <f t="shared" si="0"/>
        <v>11</v>
      </c>
      <c r="C25" s="208" t="s">
        <v>71</v>
      </c>
      <c r="D25" s="96" t="s">
        <v>86</v>
      </c>
      <c r="E25" s="96" t="s">
        <v>87</v>
      </c>
      <c r="F25" s="208" t="s">
        <v>81</v>
      </c>
      <c r="G25" s="201" t="s">
        <v>75</v>
      </c>
      <c r="H25" s="209">
        <v>45455</v>
      </c>
      <c r="I25" s="212" t="s">
        <v>81</v>
      </c>
      <c r="J25" s="212" t="s">
        <v>79</v>
      </c>
      <c r="K25" s="212" t="s">
        <v>79</v>
      </c>
      <c r="L25" s="210" t="s">
        <v>78</v>
      </c>
      <c r="M25" s="210"/>
      <c r="N25" s="210" t="s">
        <v>79</v>
      </c>
      <c r="O25" s="210" t="s">
        <v>79</v>
      </c>
      <c r="P25" s="210" t="s">
        <v>80</v>
      </c>
      <c r="Q25" s="289"/>
      <c r="R25" s="289"/>
      <c r="S25" s="288" t="s">
        <v>82</v>
      </c>
      <c r="T25" s="211" t="s">
        <v>127</v>
      </c>
      <c r="U25" s="211" t="s">
        <v>128</v>
      </c>
      <c r="V25" s="238" t="s">
        <v>129</v>
      </c>
      <c r="W25" s="258">
        <v>20</v>
      </c>
      <c r="X25" s="258"/>
      <c r="Y25" s="219"/>
      <c r="Z25" s="96"/>
      <c r="AA25" s="232"/>
      <c r="AB25" s="232"/>
      <c r="AC25" s="232"/>
      <c r="AD25" s="268"/>
      <c r="AE25" s="268"/>
      <c r="AF25" s="268"/>
      <c r="AG25" s="268"/>
      <c r="AH25" s="268"/>
      <c r="AI25" s="268"/>
      <c r="AJ25" s="96"/>
      <c r="AK25" s="95"/>
      <c r="AL25" s="199" t="s">
        <v>79</v>
      </c>
    </row>
    <row r="26" spans="2:38" s="199" customFormat="1" ht="201.6">
      <c r="B26" s="94">
        <f t="shared" si="0"/>
        <v>12</v>
      </c>
      <c r="C26" s="208" t="s">
        <v>71</v>
      </c>
      <c r="D26" s="96" t="s">
        <v>130</v>
      </c>
      <c r="E26" s="96" t="s">
        <v>87</v>
      </c>
      <c r="F26" s="208" t="s">
        <v>81</v>
      </c>
      <c r="G26" s="201" t="s">
        <v>75</v>
      </c>
      <c r="H26" s="209">
        <v>45455</v>
      </c>
      <c r="I26" s="212" t="s">
        <v>81</v>
      </c>
      <c r="J26" s="212">
        <v>45534</v>
      </c>
      <c r="K26" s="212" t="s">
        <v>79</v>
      </c>
      <c r="L26" s="210" t="s">
        <v>78</v>
      </c>
      <c r="M26" s="210" t="s">
        <v>89</v>
      </c>
      <c r="N26" s="210" t="s">
        <v>79</v>
      </c>
      <c r="O26" s="210" t="s">
        <v>79</v>
      </c>
      <c r="P26" s="210" t="s">
        <v>80</v>
      </c>
      <c r="Q26" s="289"/>
      <c r="R26" s="308" t="s">
        <v>131</v>
      </c>
      <c r="S26" s="288" t="s">
        <v>82</v>
      </c>
      <c r="T26" s="211" t="s">
        <v>132</v>
      </c>
      <c r="U26" s="317" t="s">
        <v>133</v>
      </c>
      <c r="V26" s="238" t="s">
        <v>129</v>
      </c>
      <c r="W26" s="258">
        <v>20</v>
      </c>
      <c r="X26" s="258"/>
      <c r="Y26" s="219"/>
      <c r="Z26" s="96"/>
      <c r="AA26" s="232"/>
      <c r="AB26" s="232"/>
      <c r="AC26" s="232"/>
      <c r="AD26" s="268"/>
      <c r="AE26" s="268"/>
      <c r="AF26" s="268"/>
      <c r="AG26" s="268"/>
      <c r="AH26" s="268"/>
      <c r="AI26" s="268"/>
      <c r="AJ26" s="96"/>
      <c r="AK26" s="95"/>
      <c r="AL26" s="199" t="s">
        <v>79</v>
      </c>
    </row>
    <row r="27" spans="2:38" s="199" customFormat="1" ht="75.599999999999994">
      <c r="B27" s="94">
        <f t="shared" si="0"/>
        <v>13</v>
      </c>
      <c r="C27" s="208" t="s">
        <v>71</v>
      </c>
      <c r="D27" s="96" t="s">
        <v>86</v>
      </c>
      <c r="E27" s="96" t="s">
        <v>87</v>
      </c>
      <c r="F27" s="208" t="s">
        <v>81</v>
      </c>
      <c r="G27" s="201" t="s">
        <v>75</v>
      </c>
      <c r="H27" s="209">
        <v>45455</v>
      </c>
      <c r="I27" s="212" t="s">
        <v>81</v>
      </c>
      <c r="J27" s="212" t="s">
        <v>79</v>
      </c>
      <c r="K27" s="212" t="s">
        <v>79</v>
      </c>
      <c r="L27" s="210" t="s">
        <v>78</v>
      </c>
      <c r="M27" s="210"/>
      <c r="N27" s="210" t="s">
        <v>79</v>
      </c>
      <c r="O27" s="210" t="s">
        <v>79</v>
      </c>
      <c r="P27" s="210" t="s">
        <v>134</v>
      </c>
      <c r="Q27" s="289"/>
      <c r="R27" s="289"/>
      <c r="S27" s="288" t="s">
        <v>82</v>
      </c>
      <c r="T27" s="211" t="s">
        <v>135</v>
      </c>
      <c r="U27" s="211" t="s">
        <v>136</v>
      </c>
      <c r="V27" s="238" t="s">
        <v>137</v>
      </c>
      <c r="W27" s="258">
        <v>20</v>
      </c>
      <c r="X27" s="258"/>
      <c r="Y27" s="219"/>
      <c r="Z27" s="96"/>
      <c r="AA27" s="232"/>
      <c r="AB27" s="232"/>
      <c r="AC27" s="232"/>
      <c r="AD27" s="268"/>
      <c r="AE27" s="268"/>
      <c r="AF27" s="268"/>
      <c r="AG27" s="268"/>
      <c r="AH27" s="268"/>
      <c r="AI27" s="268"/>
      <c r="AJ27" s="96"/>
      <c r="AK27" s="95"/>
      <c r="AL27" s="199" t="s">
        <v>79</v>
      </c>
    </row>
    <row r="28" spans="2:38" s="199" customFormat="1" ht="100.8">
      <c r="B28" s="94">
        <f t="shared" si="0"/>
        <v>14</v>
      </c>
      <c r="C28" s="208" t="s">
        <v>138</v>
      </c>
      <c r="D28" s="96" t="s">
        <v>32</v>
      </c>
      <c r="E28" s="96"/>
      <c r="F28" s="208" t="s">
        <v>81</v>
      </c>
      <c r="G28" s="201" t="s">
        <v>75</v>
      </c>
      <c r="H28" s="209">
        <v>45455</v>
      </c>
      <c r="I28" s="212" t="s">
        <v>81</v>
      </c>
      <c r="J28" s="212"/>
      <c r="K28" s="212"/>
      <c r="L28" s="210" t="s">
        <v>139</v>
      </c>
      <c r="M28" s="210" t="s">
        <v>140</v>
      </c>
      <c r="N28" s="210" t="s">
        <v>79</v>
      </c>
      <c r="O28" s="210" t="s">
        <v>79</v>
      </c>
      <c r="P28" s="210" t="s">
        <v>134</v>
      </c>
      <c r="Q28" s="289"/>
      <c r="R28" s="289"/>
      <c r="S28" s="289"/>
      <c r="T28" s="256" t="s">
        <v>141</v>
      </c>
      <c r="U28" s="211" t="s">
        <v>142</v>
      </c>
      <c r="V28" s="238" t="s">
        <v>143</v>
      </c>
      <c r="W28" s="258">
        <v>10</v>
      </c>
      <c r="X28" s="258"/>
      <c r="Y28" s="219"/>
      <c r="Z28" s="96"/>
      <c r="AA28" s="232"/>
      <c r="AB28" s="232"/>
      <c r="AC28" s="232"/>
      <c r="AD28" s="268"/>
      <c r="AE28" s="268"/>
      <c r="AF28" s="268"/>
      <c r="AG28" s="268"/>
      <c r="AH28" s="268"/>
      <c r="AI28" s="268"/>
      <c r="AJ28" s="96"/>
      <c r="AK28" s="95"/>
      <c r="AL28" s="199" t="s">
        <v>79</v>
      </c>
    </row>
    <row r="29" spans="2:38" s="199" customFormat="1" ht="138.6">
      <c r="B29" s="94">
        <f t="shared" si="0"/>
        <v>15</v>
      </c>
      <c r="C29" s="208" t="s">
        <v>71</v>
      </c>
      <c r="D29" s="96" t="s">
        <v>111</v>
      </c>
      <c r="E29" s="96" t="s">
        <v>87</v>
      </c>
      <c r="F29" s="208" t="s">
        <v>81</v>
      </c>
      <c r="G29" s="201" t="s">
        <v>75</v>
      </c>
      <c r="H29" s="209">
        <v>45455</v>
      </c>
      <c r="I29" s="212" t="s">
        <v>81</v>
      </c>
      <c r="J29" s="212" t="s">
        <v>79</v>
      </c>
      <c r="K29" s="212" t="s">
        <v>79</v>
      </c>
      <c r="L29" s="210" t="s">
        <v>78</v>
      </c>
      <c r="M29" s="210" t="s">
        <v>144</v>
      </c>
      <c r="N29" s="210" t="s">
        <v>79</v>
      </c>
      <c r="O29" s="210" t="s">
        <v>79</v>
      </c>
      <c r="P29" s="265" t="s">
        <v>120</v>
      </c>
      <c r="Q29" s="290"/>
      <c r="R29" s="290"/>
      <c r="S29" s="288" t="s">
        <v>82</v>
      </c>
      <c r="T29" s="236" t="s">
        <v>145</v>
      </c>
      <c r="U29" s="211" t="s">
        <v>146</v>
      </c>
      <c r="V29" s="238" t="s">
        <v>143</v>
      </c>
      <c r="W29" s="258">
        <v>10</v>
      </c>
      <c r="X29" s="258"/>
      <c r="Y29" s="219"/>
      <c r="Z29" s="96"/>
      <c r="AA29" s="232"/>
      <c r="AB29" s="232"/>
      <c r="AC29" s="232"/>
      <c r="AD29" s="268"/>
      <c r="AE29" s="268"/>
      <c r="AF29" s="268"/>
      <c r="AG29" s="268"/>
      <c r="AH29" s="268"/>
      <c r="AI29" s="268"/>
      <c r="AJ29" s="96"/>
      <c r="AK29" s="95"/>
      <c r="AL29" s="199" t="s">
        <v>79</v>
      </c>
    </row>
    <row r="30" spans="2:38" s="199" customFormat="1" ht="37.799999999999997">
      <c r="B30" s="94">
        <f t="shared" si="0"/>
        <v>16</v>
      </c>
      <c r="C30" s="208" t="s">
        <v>71</v>
      </c>
      <c r="D30" s="96" t="s">
        <v>86</v>
      </c>
      <c r="E30" s="96" t="s">
        <v>87</v>
      </c>
      <c r="F30" s="208" t="s">
        <v>81</v>
      </c>
      <c r="G30" s="201" t="s">
        <v>75</v>
      </c>
      <c r="H30" s="209">
        <v>45455</v>
      </c>
      <c r="I30" s="212" t="s">
        <v>81</v>
      </c>
      <c r="J30" s="212" t="s">
        <v>79</v>
      </c>
      <c r="K30" s="212" t="s">
        <v>79</v>
      </c>
      <c r="L30" s="210" t="s">
        <v>78</v>
      </c>
      <c r="M30" s="210"/>
      <c r="N30" s="210" t="s">
        <v>79</v>
      </c>
      <c r="O30" s="210" t="s">
        <v>79</v>
      </c>
      <c r="P30" s="210" t="s">
        <v>104</v>
      </c>
      <c r="Q30" s="289"/>
      <c r="R30" s="289"/>
      <c r="S30" s="288" t="s">
        <v>82</v>
      </c>
      <c r="T30" s="211" t="s">
        <v>147</v>
      </c>
      <c r="U30" s="211" t="s">
        <v>148</v>
      </c>
      <c r="V30" s="238" t="s">
        <v>149</v>
      </c>
      <c r="W30" s="258">
        <v>5</v>
      </c>
      <c r="X30" s="258"/>
      <c r="Y30" s="219"/>
      <c r="Z30" s="96"/>
      <c r="AA30" s="232"/>
      <c r="AB30" s="232"/>
      <c r="AC30" s="232"/>
      <c r="AD30" s="268"/>
      <c r="AE30" s="268"/>
      <c r="AF30" s="268"/>
      <c r="AG30" s="268"/>
      <c r="AH30" s="268"/>
      <c r="AI30" s="268"/>
      <c r="AJ30" s="96"/>
      <c r="AK30" s="95"/>
      <c r="AL30" s="199" t="s">
        <v>79</v>
      </c>
    </row>
    <row r="31" spans="2:38" s="199" customFormat="1" ht="100.8">
      <c r="B31" s="94">
        <f t="shared" si="0"/>
        <v>17</v>
      </c>
      <c r="C31" s="208" t="s">
        <v>71</v>
      </c>
      <c r="D31" s="96" t="s">
        <v>86</v>
      </c>
      <c r="E31" s="96" t="s">
        <v>87</v>
      </c>
      <c r="F31" s="208" t="s">
        <v>81</v>
      </c>
      <c r="G31" s="201" t="s">
        <v>75</v>
      </c>
      <c r="H31" s="209">
        <v>45455</v>
      </c>
      <c r="I31" s="212" t="s">
        <v>81</v>
      </c>
      <c r="J31" s="212" t="s">
        <v>79</v>
      </c>
      <c r="K31" s="212" t="s">
        <v>79</v>
      </c>
      <c r="L31" s="210" t="s">
        <v>78</v>
      </c>
      <c r="M31" s="210"/>
      <c r="N31" s="210" t="s">
        <v>79</v>
      </c>
      <c r="O31" s="210" t="s">
        <v>79</v>
      </c>
      <c r="P31" s="210" t="s">
        <v>134</v>
      </c>
      <c r="Q31" s="289"/>
      <c r="R31" s="289"/>
      <c r="S31" s="288" t="s">
        <v>82</v>
      </c>
      <c r="T31" s="211" t="s">
        <v>150</v>
      </c>
      <c r="U31" s="211" t="s">
        <v>151</v>
      </c>
      <c r="V31" s="238" t="s">
        <v>143</v>
      </c>
      <c r="W31" s="258">
        <v>20</v>
      </c>
      <c r="X31" s="258"/>
      <c r="Y31" s="219"/>
      <c r="Z31" s="96"/>
      <c r="AA31" s="232"/>
      <c r="AB31" s="232"/>
      <c r="AC31" s="232"/>
      <c r="AD31" s="268"/>
      <c r="AE31" s="268"/>
      <c r="AF31" s="268"/>
      <c r="AG31" s="268"/>
      <c r="AH31" s="268"/>
      <c r="AI31" s="268"/>
      <c r="AJ31" s="96"/>
      <c r="AK31" s="95"/>
      <c r="AL31" s="199" t="s">
        <v>79</v>
      </c>
    </row>
    <row r="32" spans="2:38" s="199" customFormat="1" ht="50.4">
      <c r="B32" s="94">
        <f t="shared" si="0"/>
        <v>18</v>
      </c>
      <c r="C32" s="208" t="s">
        <v>71</v>
      </c>
      <c r="D32" s="96" t="s">
        <v>111</v>
      </c>
      <c r="E32" s="96" t="s">
        <v>87</v>
      </c>
      <c r="F32" s="208" t="s">
        <v>81</v>
      </c>
      <c r="G32" s="201" t="s">
        <v>75</v>
      </c>
      <c r="H32" s="209">
        <v>45455</v>
      </c>
      <c r="I32" s="212" t="s">
        <v>81</v>
      </c>
      <c r="J32" s="212">
        <v>45534</v>
      </c>
      <c r="K32" s="212" t="s">
        <v>79</v>
      </c>
      <c r="L32" s="210" t="s">
        <v>78</v>
      </c>
      <c r="M32" s="210" t="s">
        <v>152</v>
      </c>
      <c r="N32" s="210" t="s">
        <v>79</v>
      </c>
      <c r="O32" s="210" t="s">
        <v>79</v>
      </c>
      <c r="P32" s="265" t="s">
        <v>120</v>
      </c>
      <c r="Q32" s="290"/>
      <c r="R32" s="290"/>
      <c r="S32" s="288" t="s">
        <v>82</v>
      </c>
      <c r="T32" s="236" t="s">
        <v>153</v>
      </c>
      <c r="U32" s="211" t="s">
        <v>154</v>
      </c>
      <c r="V32" s="237" t="s">
        <v>155</v>
      </c>
      <c r="W32" s="257">
        <v>15</v>
      </c>
      <c r="X32" s="257"/>
      <c r="Y32" s="248"/>
      <c r="Z32" s="96"/>
      <c r="AA32" s="232"/>
      <c r="AB32" s="232"/>
      <c r="AC32" s="232"/>
      <c r="AD32" s="269"/>
      <c r="AE32" s="269"/>
      <c r="AF32" s="269"/>
      <c r="AG32" s="269"/>
      <c r="AH32" s="269"/>
      <c r="AI32" s="269"/>
      <c r="AJ32" s="96"/>
      <c r="AK32" s="95"/>
      <c r="AL32" s="199" t="s">
        <v>79</v>
      </c>
    </row>
    <row r="33" spans="2:38" s="199" customFormat="1" ht="50.4">
      <c r="B33" s="94">
        <f t="shared" si="0"/>
        <v>19</v>
      </c>
      <c r="C33" s="208" t="s">
        <v>71</v>
      </c>
      <c r="D33" s="96" t="s">
        <v>94</v>
      </c>
      <c r="E33" s="96"/>
      <c r="F33" s="208" t="s">
        <v>81</v>
      </c>
      <c r="G33" s="201" t="s">
        <v>75</v>
      </c>
      <c r="H33" s="209">
        <v>45455</v>
      </c>
      <c r="I33" s="212" t="s">
        <v>81</v>
      </c>
      <c r="J33" s="212"/>
      <c r="K33" s="212"/>
      <c r="L33" s="210" t="s">
        <v>156</v>
      </c>
      <c r="M33" s="210"/>
      <c r="N33" s="210" t="s">
        <v>79</v>
      </c>
      <c r="O33" s="210" t="s">
        <v>79</v>
      </c>
      <c r="P33" s="210"/>
      <c r="Q33" s="289"/>
      <c r="R33" s="289"/>
      <c r="S33" s="289"/>
      <c r="T33" s="211" t="s">
        <v>157</v>
      </c>
      <c r="U33" s="211"/>
      <c r="V33" s="238"/>
      <c r="W33" s="258"/>
      <c r="X33" s="258"/>
      <c r="Y33" s="219"/>
      <c r="Z33" s="96"/>
      <c r="AA33" s="232"/>
      <c r="AB33" s="232"/>
      <c r="AC33" s="232"/>
      <c r="AD33" s="268"/>
      <c r="AE33" s="268"/>
      <c r="AF33" s="268"/>
      <c r="AG33" s="268"/>
      <c r="AH33" s="268"/>
      <c r="AI33" s="268"/>
      <c r="AJ33" s="96"/>
      <c r="AK33" s="95"/>
      <c r="AL33" s="199" t="s">
        <v>79</v>
      </c>
    </row>
    <row r="34" spans="2:38" ht="88.2">
      <c r="B34" s="94">
        <f t="shared" si="0"/>
        <v>20</v>
      </c>
      <c r="C34" s="208" t="s">
        <v>71</v>
      </c>
      <c r="D34" s="96" t="s">
        <v>111</v>
      </c>
      <c r="E34" s="96" t="s">
        <v>87</v>
      </c>
      <c r="F34" s="208" t="s">
        <v>81</v>
      </c>
      <c r="G34" s="201" t="s">
        <v>75</v>
      </c>
      <c r="H34" s="209">
        <v>45489</v>
      </c>
      <c r="I34" s="212" t="s">
        <v>81</v>
      </c>
      <c r="J34" s="212" t="s">
        <v>79</v>
      </c>
      <c r="K34" s="212" t="s">
        <v>79</v>
      </c>
      <c r="L34" s="210" t="s">
        <v>78</v>
      </c>
      <c r="M34" s="210" t="s">
        <v>158</v>
      </c>
      <c r="N34" s="210" t="s">
        <v>79</v>
      </c>
      <c r="O34" s="210" t="s">
        <v>79</v>
      </c>
      <c r="P34" s="210" t="s">
        <v>134</v>
      </c>
      <c r="Q34" s="289"/>
      <c r="R34" s="289"/>
      <c r="S34" s="288" t="s">
        <v>82</v>
      </c>
      <c r="T34" s="211" t="s">
        <v>159</v>
      </c>
      <c r="U34" s="211" t="s">
        <v>160</v>
      </c>
      <c r="V34" s="238" t="s">
        <v>161</v>
      </c>
      <c r="W34" s="258">
        <v>5</v>
      </c>
      <c r="X34" s="258"/>
      <c r="Y34" s="219"/>
      <c r="Z34" s="96"/>
      <c r="AA34" s="232"/>
      <c r="AB34" s="232"/>
      <c r="AC34" s="232"/>
      <c r="AD34" s="268"/>
      <c r="AE34" s="268"/>
      <c r="AF34" s="268"/>
      <c r="AG34" s="268"/>
      <c r="AH34" s="268"/>
      <c r="AI34" s="268"/>
      <c r="AJ34" s="96"/>
      <c r="AK34" s="95"/>
      <c r="AL34" s="199" t="s">
        <v>79</v>
      </c>
    </row>
    <row r="35" spans="2:38" ht="409.6">
      <c r="B35" s="94">
        <f t="shared" si="0"/>
        <v>21</v>
      </c>
      <c r="C35" s="208" t="s">
        <v>71</v>
      </c>
      <c r="D35" s="96" t="s">
        <v>86</v>
      </c>
      <c r="E35" s="96" t="s">
        <v>87</v>
      </c>
      <c r="F35" s="208" t="s">
        <v>81</v>
      </c>
      <c r="G35" s="201" t="s">
        <v>75</v>
      </c>
      <c r="H35" s="209">
        <v>45489</v>
      </c>
      <c r="I35" s="212" t="s">
        <v>81</v>
      </c>
      <c r="J35" s="212" t="s">
        <v>79</v>
      </c>
      <c r="K35" s="212" t="s">
        <v>79</v>
      </c>
      <c r="L35" s="210" t="s">
        <v>78</v>
      </c>
      <c r="M35" s="210" t="s">
        <v>162</v>
      </c>
      <c r="N35" s="210" t="s">
        <v>79</v>
      </c>
      <c r="O35" s="210" t="s">
        <v>79</v>
      </c>
      <c r="P35" s="210" t="s">
        <v>134</v>
      </c>
      <c r="Q35" s="289"/>
      <c r="R35" s="289"/>
      <c r="S35" s="288" t="s">
        <v>82</v>
      </c>
      <c r="T35" s="211" t="s">
        <v>163</v>
      </c>
      <c r="U35" s="211" t="s">
        <v>164</v>
      </c>
      <c r="V35" s="238" t="s">
        <v>165</v>
      </c>
      <c r="W35" s="258">
        <v>60</v>
      </c>
      <c r="X35" s="258"/>
      <c r="Y35" s="219"/>
      <c r="Z35" s="96"/>
      <c r="AA35" s="232"/>
      <c r="AB35" s="232"/>
      <c r="AC35" s="232"/>
      <c r="AD35" s="268"/>
      <c r="AE35" s="268"/>
      <c r="AF35" s="268"/>
      <c r="AG35" s="268"/>
      <c r="AH35" s="268"/>
      <c r="AI35" s="268"/>
      <c r="AJ35" s="96"/>
      <c r="AK35" s="95"/>
      <c r="AL35" s="199" t="s">
        <v>79</v>
      </c>
    </row>
    <row r="36" spans="2:38" ht="113.4">
      <c r="B36" s="94">
        <f t="shared" si="0"/>
        <v>22</v>
      </c>
      <c r="C36" s="208" t="s">
        <v>71</v>
      </c>
      <c r="D36" s="96" t="s">
        <v>32</v>
      </c>
      <c r="E36" s="96"/>
      <c r="F36" s="208" t="s">
        <v>81</v>
      </c>
      <c r="G36" s="201" t="s">
        <v>75</v>
      </c>
      <c r="H36" s="209">
        <v>45489</v>
      </c>
      <c r="I36" s="212" t="s">
        <v>81</v>
      </c>
      <c r="J36" s="212"/>
      <c r="K36" s="212"/>
      <c r="L36" s="210" t="s">
        <v>156</v>
      </c>
      <c r="M36" s="210" t="s">
        <v>140</v>
      </c>
      <c r="N36" s="210" t="s">
        <v>79</v>
      </c>
      <c r="O36" s="210" t="s">
        <v>79</v>
      </c>
      <c r="P36" s="279" t="s">
        <v>120</v>
      </c>
      <c r="Q36" s="291"/>
      <c r="R36" s="291" t="s">
        <v>166</v>
      </c>
      <c r="S36" s="291"/>
      <c r="T36" s="280" t="s">
        <v>167</v>
      </c>
      <c r="U36" s="211" t="s">
        <v>168</v>
      </c>
      <c r="V36" s="238" t="s">
        <v>165</v>
      </c>
      <c r="W36" s="258">
        <v>5</v>
      </c>
      <c r="X36" s="258"/>
      <c r="Y36" s="219"/>
      <c r="Z36" s="96"/>
      <c r="AA36" s="232"/>
      <c r="AB36" s="232"/>
      <c r="AC36" s="232"/>
      <c r="AD36" s="268"/>
      <c r="AE36" s="268"/>
      <c r="AF36" s="268"/>
      <c r="AG36" s="268"/>
      <c r="AH36" s="268"/>
      <c r="AI36" s="268"/>
      <c r="AJ36" s="96"/>
      <c r="AK36" s="95"/>
      <c r="AL36" s="199" t="s">
        <v>79</v>
      </c>
    </row>
    <row r="37" spans="2:38" ht="50.4">
      <c r="B37" s="94">
        <f t="shared" si="0"/>
        <v>23</v>
      </c>
      <c r="C37" s="208" t="s">
        <v>71</v>
      </c>
      <c r="D37" s="96" t="s">
        <v>119</v>
      </c>
      <c r="E37" s="96"/>
      <c r="F37" s="208" t="s">
        <v>81</v>
      </c>
      <c r="G37" s="201" t="s">
        <v>75</v>
      </c>
      <c r="H37" s="209">
        <v>45489</v>
      </c>
      <c r="I37" s="212" t="s">
        <v>81</v>
      </c>
      <c r="J37" s="212">
        <v>45510</v>
      </c>
      <c r="K37" s="212" t="s">
        <v>79</v>
      </c>
      <c r="L37" s="210" t="s">
        <v>156</v>
      </c>
      <c r="M37" s="210" t="s">
        <v>156</v>
      </c>
      <c r="N37" s="210" t="s">
        <v>79</v>
      </c>
      <c r="O37" s="210" t="s">
        <v>79</v>
      </c>
      <c r="P37" s="210" t="s">
        <v>80</v>
      </c>
      <c r="Q37" s="289"/>
      <c r="R37" s="289"/>
      <c r="S37" s="289"/>
      <c r="T37" s="211" t="s">
        <v>169</v>
      </c>
      <c r="U37" s="211" t="s">
        <v>170</v>
      </c>
      <c r="V37" s="238" t="s">
        <v>171</v>
      </c>
      <c r="W37" s="258">
        <v>5</v>
      </c>
      <c r="X37" s="258"/>
      <c r="Y37" s="219"/>
      <c r="Z37" s="96"/>
      <c r="AA37" s="232"/>
      <c r="AB37" s="232"/>
      <c r="AC37" s="232"/>
      <c r="AD37" s="268"/>
      <c r="AE37" s="268"/>
      <c r="AF37" s="268"/>
      <c r="AG37" s="268"/>
      <c r="AH37" s="268"/>
      <c r="AI37" s="268"/>
      <c r="AJ37" s="96"/>
      <c r="AK37" s="95"/>
      <c r="AL37" s="199" t="s">
        <v>79</v>
      </c>
    </row>
    <row r="38" spans="2:38" ht="37.799999999999997">
      <c r="B38" s="94">
        <f t="shared" si="0"/>
        <v>24</v>
      </c>
      <c r="C38" s="208" t="s">
        <v>71</v>
      </c>
      <c r="D38" s="96" t="s">
        <v>32</v>
      </c>
      <c r="E38" s="96" t="s">
        <v>87</v>
      </c>
      <c r="F38" s="208" t="s">
        <v>81</v>
      </c>
      <c r="G38" s="201" t="s">
        <v>75</v>
      </c>
      <c r="H38" s="209">
        <v>45489</v>
      </c>
      <c r="I38" s="212" t="s">
        <v>81</v>
      </c>
      <c r="J38" s="212"/>
      <c r="K38" s="212"/>
      <c r="L38" s="210" t="s">
        <v>156</v>
      </c>
      <c r="M38" s="210"/>
      <c r="N38" s="210" t="s">
        <v>79</v>
      </c>
      <c r="O38" s="210" t="s">
        <v>79</v>
      </c>
      <c r="P38" s="210" t="s">
        <v>80</v>
      </c>
      <c r="Q38" s="289"/>
      <c r="R38" s="289"/>
      <c r="S38" s="289"/>
      <c r="T38" s="211" t="s">
        <v>172</v>
      </c>
      <c r="U38" s="211" t="s">
        <v>170</v>
      </c>
      <c r="V38" s="238" t="s">
        <v>171</v>
      </c>
      <c r="W38" s="258">
        <v>5</v>
      </c>
      <c r="X38" s="258"/>
      <c r="Y38" s="219"/>
      <c r="Z38" s="96"/>
      <c r="AA38" s="232"/>
      <c r="AB38" s="232"/>
      <c r="AC38" s="232"/>
      <c r="AD38" s="268"/>
      <c r="AE38" s="268"/>
      <c r="AF38" s="268"/>
      <c r="AG38" s="268"/>
      <c r="AH38" s="268"/>
      <c r="AI38" s="268"/>
      <c r="AJ38" s="96"/>
      <c r="AK38" s="95"/>
      <c r="AL38" s="199" t="s">
        <v>79</v>
      </c>
    </row>
    <row r="39" spans="2:38" ht="37.799999999999997">
      <c r="B39" s="94">
        <f t="shared" si="0"/>
        <v>25</v>
      </c>
      <c r="C39" s="208" t="s">
        <v>71</v>
      </c>
      <c r="D39" s="96" t="s">
        <v>32</v>
      </c>
      <c r="E39" s="96" t="s">
        <v>87</v>
      </c>
      <c r="F39" s="208" t="s">
        <v>81</v>
      </c>
      <c r="G39" s="201" t="s">
        <v>75</v>
      </c>
      <c r="H39" s="209">
        <v>45489</v>
      </c>
      <c r="I39" s="212" t="s">
        <v>81</v>
      </c>
      <c r="J39" s="212"/>
      <c r="K39" s="212"/>
      <c r="L39" s="210" t="s">
        <v>156</v>
      </c>
      <c r="M39" s="210"/>
      <c r="N39" s="210" t="s">
        <v>79</v>
      </c>
      <c r="O39" s="210" t="s">
        <v>79</v>
      </c>
      <c r="P39" s="210" t="s">
        <v>80</v>
      </c>
      <c r="Q39" s="289"/>
      <c r="R39" s="289"/>
      <c r="S39" s="289"/>
      <c r="T39" s="211" t="s">
        <v>173</v>
      </c>
      <c r="U39" s="211" t="s">
        <v>170</v>
      </c>
      <c r="V39" s="238" t="s">
        <v>171</v>
      </c>
      <c r="W39" s="258">
        <v>5</v>
      </c>
      <c r="X39" s="258"/>
      <c r="Y39" s="219"/>
      <c r="Z39" s="96"/>
      <c r="AA39" s="232"/>
      <c r="AB39" s="232"/>
      <c r="AC39" s="232"/>
      <c r="AD39" s="268"/>
      <c r="AE39" s="268"/>
      <c r="AF39" s="268"/>
      <c r="AG39" s="268"/>
      <c r="AH39" s="268"/>
      <c r="AI39" s="268"/>
      <c r="AJ39" s="96"/>
      <c r="AK39" s="95"/>
      <c r="AL39" s="199" t="s">
        <v>79</v>
      </c>
    </row>
    <row r="40" spans="2:38" ht="57">
      <c r="B40" s="94">
        <f t="shared" si="0"/>
        <v>26</v>
      </c>
      <c r="C40" s="208" t="s">
        <v>71</v>
      </c>
      <c r="D40" s="96" t="s">
        <v>111</v>
      </c>
      <c r="E40" s="96" t="s">
        <v>87</v>
      </c>
      <c r="F40" s="208" t="s">
        <v>81</v>
      </c>
      <c r="G40" s="201" t="s">
        <v>75</v>
      </c>
      <c r="H40" s="209">
        <v>45489</v>
      </c>
      <c r="I40" s="212" t="s">
        <v>81</v>
      </c>
      <c r="J40" s="212">
        <v>45534</v>
      </c>
      <c r="K40" s="212" t="s">
        <v>79</v>
      </c>
      <c r="L40" s="210" t="s">
        <v>78</v>
      </c>
      <c r="M40" s="210" t="s">
        <v>89</v>
      </c>
      <c r="N40" s="210" t="s">
        <v>79</v>
      </c>
      <c r="O40" s="210" t="s">
        <v>79</v>
      </c>
      <c r="P40" s="210" t="s">
        <v>80</v>
      </c>
      <c r="Q40" s="289"/>
      <c r="R40" s="308" t="s">
        <v>174</v>
      </c>
      <c r="S40" s="288" t="s">
        <v>82</v>
      </c>
      <c r="T40" s="211" t="s">
        <v>175</v>
      </c>
      <c r="U40" s="211" t="s">
        <v>170</v>
      </c>
      <c r="V40" s="238" t="s">
        <v>171</v>
      </c>
      <c r="W40" s="258">
        <v>20</v>
      </c>
      <c r="X40" s="258"/>
      <c r="Y40" s="219"/>
      <c r="Z40" s="96"/>
      <c r="AA40" s="232"/>
      <c r="AB40" s="232"/>
      <c r="AC40" s="232"/>
      <c r="AD40" s="268"/>
      <c r="AE40" s="268"/>
      <c r="AF40" s="268"/>
      <c r="AG40" s="268"/>
      <c r="AH40" s="268"/>
      <c r="AI40" s="268"/>
      <c r="AJ40" s="96"/>
      <c r="AK40" s="95"/>
      <c r="AL40" s="199" t="s">
        <v>79</v>
      </c>
    </row>
    <row r="41" spans="2:38" ht="50.4">
      <c r="B41" s="94">
        <f t="shared" si="0"/>
        <v>27</v>
      </c>
      <c r="C41" s="208" t="s">
        <v>71</v>
      </c>
      <c r="D41" s="96" t="s">
        <v>86</v>
      </c>
      <c r="E41" s="96" t="s">
        <v>87</v>
      </c>
      <c r="F41" s="208" t="s">
        <v>81</v>
      </c>
      <c r="G41" s="201" t="s">
        <v>75</v>
      </c>
      <c r="H41" s="209">
        <v>45489</v>
      </c>
      <c r="I41" s="212" t="s">
        <v>81</v>
      </c>
      <c r="J41" s="212" t="s">
        <v>79</v>
      </c>
      <c r="K41" s="212" t="s">
        <v>79</v>
      </c>
      <c r="L41" s="210" t="s">
        <v>78</v>
      </c>
      <c r="M41" s="210"/>
      <c r="N41" s="210" t="s">
        <v>79</v>
      </c>
      <c r="O41" s="210" t="s">
        <v>79</v>
      </c>
      <c r="P41" s="210" t="s">
        <v>80</v>
      </c>
      <c r="Q41" s="289"/>
      <c r="R41" s="289"/>
      <c r="S41" s="288" t="s">
        <v>82</v>
      </c>
      <c r="T41" s="211" t="s">
        <v>176</v>
      </c>
      <c r="U41" s="211" t="s">
        <v>170</v>
      </c>
      <c r="V41" s="238" t="s">
        <v>171</v>
      </c>
      <c r="W41" s="258">
        <v>5</v>
      </c>
      <c r="X41" s="258"/>
      <c r="Y41" s="219"/>
      <c r="Z41" s="96"/>
      <c r="AA41" s="232"/>
      <c r="AB41" s="232"/>
      <c r="AC41" s="232"/>
      <c r="AD41" s="268"/>
      <c r="AE41" s="268"/>
      <c r="AF41" s="268"/>
      <c r="AG41" s="268"/>
      <c r="AH41" s="268"/>
      <c r="AI41" s="268"/>
      <c r="AJ41" s="96"/>
      <c r="AK41" s="95"/>
      <c r="AL41" s="199" t="s">
        <v>79</v>
      </c>
    </row>
    <row r="42" spans="2:38" ht="50.4">
      <c r="B42" s="94">
        <f t="shared" si="0"/>
        <v>28</v>
      </c>
      <c r="C42" s="208" t="s">
        <v>71</v>
      </c>
      <c r="D42" s="96" t="s">
        <v>86</v>
      </c>
      <c r="E42" s="96" t="s">
        <v>87</v>
      </c>
      <c r="F42" s="208" t="s">
        <v>81</v>
      </c>
      <c r="G42" s="201" t="s">
        <v>75</v>
      </c>
      <c r="H42" s="209">
        <v>45489</v>
      </c>
      <c r="I42" s="212" t="s">
        <v>81</v>
      </c>
      <c r="J42" s="212" t="s">
        <v>79</v>
      </c>
      <c r="K42" s="212" t="s">
        <v>79</v>
      </c>
      <c r="L42" s="210" t="s">
        <v>78</v>
      </c>
      <c r="M42" s="210"/>
      <c r="N42" s="210" t="s">
        <v>177</v>
      </c>
      <c r="O42" s="210" t="s">
        <v>79</v>
      </c>
      <c r="P42" s="210" t="s">
        <v>80</v>
      </c>
      <c r="Q42" s="289"/>
      <c r="R42" s="289"/>
      <c r="S42" s="288" t="s">
        <v>82</v>
      </c>
      <c r="T42" s="211" t="s">
        <v>178</v>
      </c>
      <c r="U42" s="211" t="s">
        <v>179</v>
      </c>
      <c r="V42" s="238" t="s">
        <v>180</v>
      </c>
      <c r="W42" s="258">
        <v>20</v>
      </c>
      <c r="X42" s="258"/>
      <c r="Y42" s="219"/>
      <c r="Z42" s="96"/>
      <c r="AA42" s="232"/>
      <c r="AB42" s="232"/>
      <c r="AC42" s="232"/>
      <c r="AD42" s="268"/>
      <c r="AE42" s="268"/>
      <c r="AF42" s="268"/>
      <c r="AG42" s="268"/>
      <c r="AH42" s="268"/>
      <c r="AI42" s="268"/>
      <c r="AJ42" s="96"/>
      <c r="AK42" s="95"/>
      <c r="AL42" s="199" t="s">
        <v>79</v>
      </c>
    </row>
    <row r="43" spans="2:38" s="199" customFormat="1" ht="138.6">
      <c r="B43" s="94">
        <f t="shared" si="0"/>
        <v>29</v>
      </c>
      <c r="C43" s="208" t="s">
        <v>71</v>
      </c>
      <c r="D43" s="96" t="s">
        <v>111</v>
      </c>
      <c r="E43" s="96" t="s">
        <v>87</v>
      </c>
      <c r="F43" s="208" t="s">
        <v>81</v>
      </c>
      <c r="G43" s="201" t="s">
        <v>75</v>
      </c>
      <c r="H43" s="209">
        <v>45489</v>
      </c>
      <c r="I43" s="212" t="s">
        <v>81</v>
      </c>
      <c r="J43" s="212" t="s">
        <v>79</v>
      </c>
      <c r="K43" s="212" t="s">
        <v>79</v>
      </c>
      <c r="L43" s="210" t="s">
        <v>78</v>
      </c>
      <c r="M43" s="210" t="s">
        <v>99</v>
      </c>
      <c r="N43" s="210" t="s">
        <v>79</v>
      </c>
      <c r="O43" s="210" t="s">
        <v>79</v>
      </c>
      <c r="P43" s="279" t="s">
        <v>120</v>
      </c>
      <c r="Q43" s="291"/>
      <c r="R43" s="309" t="s">
        <v>181</v>
      </c>
      <c r="S43" s="288" t="s">
        <v>82</v>
      </c>
      <c r="T43" s="280" t="s">
        <v>182</v>
      </c>
      <c r="U43" s="211" t="s">
        <v>183</v>
      </c>
      <c r="V43" s="238" t="s">
        <v>184</v>
      </c>
      <c r="W43" s="258">
        <v>30</v>
      </c>
      <c r="X43" s="258"/>
      <c r="Y43" s="219"/>
      <c r="Z43" s="96"/>
      <c r="AA43" s="232"/>
      <c r="AB43" s="232"/>
      <c r="AC43" s="232"/>
      <c r="AD43" s="268"/>
      <c r="AE43" s="268"/>
      <c r="AF43" s="268"/>
      <c r="AG43" s="268"/>
      <c r="AH43" s="268"/>
      <c r="AI43" s="268"/>
      <c r="AJ43" s="96"/>
      <c r="AK43" s="95"/>
      <c r="AL43" s="199" t="s">
        <v>79</v>
      </c>
    </row>
    <row r="44" spans="2:38" ht="113.4">
      <c r="B44" s="94">
        <f t="shared" si="0"/>
        <v>30</v>
      </c>
      <c r="C44" s="208" t="s">
        <v>71</v>
      </c>
      <c r="D44" s="96" t="s">
        <v>94</v>
      </c>
      <c r="E44" s="96" t="s">
        <v>87</v>
      </c>
      <c r="F44" s="208" t="s">
        <v>81</v>
      </c>
      <c r="G44" s="201" t="s">
        <v>75</v>
      </c>
      <c r="H44" s="209">
        <v>45489</v>
      </c>
      <c r="I44" s="212" t="s">
        <v>81</v>
      </c>
      <c r="J44" s="212"/>
      <c r="K44" s="212"/>
      <c r="L44" s="210" t="s">
        <v>78</v>
      </c>
      <c r="M44" s="210" t="s">
        <v>89</v>
      </c>
      <c r="N44" s="210" t="s">
        <v>185</v>
      </c>
      <c r="O44" s="210" t="s">
        <v>79</v>
      </c>
      <c r="P44" s="265" t="s">
        <v>120</v>
      </c>
      <c r="Q44" s="290"/>
      <c r="R44" s="290"/>
      <c r="S44" s="290"/>
      <c r="T44" s="256" t="s">
        <v>186</v>
      </c>
      <c r="U44" s="211" t="s">
        <v>187</v>
      </c>
      <c r="V44" s="238" t="s">
        <v>129</v>
      </c>
      <c r="W44" s="258">
        <v>15</v>
      </c>
      <c r="X44" s="258"/>
      <c r="Y44" s="219"/>
      <c r="Z44" s="96"/>
      <c r="AA44" s="232"/>
      <c r="AB44" s="232"/>
      <c r="AC44" s="232"/>
      <c r="AD44" s="268"/>
      <c r="AE44" s="268"/>
      <c r="AF44" s="268"/>
      <c r="AG44" s="268"/>
      <c r="AH44" s="268"/>
      <c r="AI44" s="268"/>
      <c r="AJ44" s="96"/>
      <c r="AK44" s="95"/>
      <c r="AL44" s="199" t="s">
        <v>79</v>
      </c>
    </row>
    <row r="45" spans="2:38" s="199" customFormat="1" ht="100.8">
      <c r="B45" s="94">
        <f t="shared" si="0"/>
        <v>31</v>
      </c>
      <c r="C45" s="208" t="s">
        <v>71</v>
      </c>
      <c r="D45" s="96" t="s">
        <v>94</v>
      </c>
      <c r="E45" s="96" t="s">
        <v>87</v>
      </c>
      <c r="F45" s="208" t="s">
        <v>81</v>
      </c>
      <c r="G45" s="201" t="s">
        <v>75</v>
      </c>
      <c r="H45" s="209">
        <v>45489</v>
      </c>
      <c r="I45" s="212" t="s">
        <v>81</v>
      </c>
      <c r="J45" s="212"/>
      <c r="K45" s="212"/>
      <c r="L45" s="210" t="s">
        <v>78</v>
      </c>
      <c r="M45" s="210" t="s">
        <v>89</v>
      </c>
      <c r="N45" s="210" t="s">
        <v>185</v>
      </c>
      <c r="O45" s="210" t="s">
        <v>79</v>
      </c>
      <c r="P45" s="210" t="s">
        <v>80</v>
      </c>
      <c r="Q45" s="289"/>
      <c r="R45" s="289"/>
      <c r="S45" s="289"/>
      <c r="T45" s="211" t="s">
        <v>188</v>
      </c>
      <c r="U45" s="211" t="s">
        <v>189</v>
      </c>
      <c r="V45" s="238" t="s">
        <v>129</v>
      </c>
      <c r="W45" s="258">
        <v>15</v>
      </c>
      <c r="X45" s="258"/>
      <c r="Y45" s="219"/>
      <c r="Z45" s="96"/>
      <c r="AA45" s="232"/>
      <c r="AB45" s="232"/>
      <c r="AC45" s="232"/>
      <c r="AD45" s="268"/>
      <c r="AE45" s="268"/>
      <c r="AF45" s="268"/>
      <c r="AG45" s="268"/>
      <c r="AH45" s="268"/>
      <c r="AI45" s="268"/>
      <c r="AJ45" s="96"/>
      <c r="AK45" s="95"/>
      <c r="AL45" s="199" t="s">
        <v>79</v>
      </c>
    </row>
    <row r="46" spans="2:38" ht="100.8">
      <c r="B46" s="94">
        <f t="shared" si="0"/>
        <v>32</v>
      </c>
      <c r="C46" s="208" t="s">
        <v>71</v>
      </c>
      <c r="D46" s="96" t="s">
        <v>94</v>
      </c>
      <c r="E46" s="96" t="s">
        <v>87</v>
      </c>
      <c r="F46" s="208" t="s">
        <v>81</v>
      </c>
      <c r="G46" s="201" t="s">
        <v>75</v>
      </c>
      <c r="H46" s="209">
        <v>45489</v>
      </c>
      <c r="I46" s="212" t="s">
        <v>81</v>
      </c>
      <c r="J46" s="212"/>
      <c r="K46" s="212"/>
      <c r="L46" s="210" t="s">
        <v>78</v>
      </c>
      <c r="M46" s="210" t="s">
        <v>89</v>
      </c>
      <c r="N46" s="210" t="s">
        <v>190</v>
      </c>
      <c r="O46" s="210" t="s">
        <v>79</v>
      </c>
      <c r="P46" s="210" t="s">
        <v>80</v>
      </c>
      <c r="Q46" s="289"/>
      <c r="R46" s="289"/>
      <c r="S46" s="289"/>
      <c r="T46" s="211" t="s">
        <v>191</v>
      </c>
      <c r="U46" s="211" t="s">
        <v>192</v>
      </c>
      <c r="V46" s="238" t="s">
        <v>129</v>
      </c>
      <c r="W46" s="258">
        <v>20</v>
      </c>
      <c r="X46" s="258"/>
      <c r="Y46" s="249"/>
      <c r="Z46" s="100"/>
      <c r="AA46" s="232"/>
      <c r="AB46" s="232"/>
      <c r="AC46" s="232"/>
      <c r="AD46" s="268"/>
      <c r="AE46" s="268"/>
      <c r="AF46" s="268"/>
      <c r="AG46" s="268"/>
      <c r="AH46" s="268"/>
      <c r="AI46" s="268"/>
      <c r="AJ46" s="96"/>
      <c r="AK46" s="95"/>
      <c r="AL46" s="199" t="s">
        <v>79</v>
      </c>
    </row>
    <row r="47" spans="2:38" s="200" customFormat="1" ht="37.799999999999997">
      <c r="B47" s="94">
        <f t="shared" si="0"/>
        <v>33</v>
      </c>
      <c r="C47" s="208" t="s">
        <v>71</v>
      </c>
      <c r="D47" s="96" t="s">
        <v>119</v>
      </c>
      <c r="E47" s="96"/>
      <c r="F47" s="208" t="s">
        <v>81</v>
      </c>
      <c r="G47" s="216" t="s">
        <v>193</v>
      </c>
      <c r="H47" s="213">
        <v>45489</v>
      </c>
      <c r="I47" s="214" t="s">
        <v>194</v>
      </c>
      <c r="J47" s="214">
        <v>45489</v>
      </c>
      <c r="K47" s="214"/>
      <c r="L47" s="210" t="s">
        <v>78</v>
      </c>
      <c r="M47" s="210" t="s">
        <v>89</v>
      </c>
      <c r="N47" s="210" t="s">
        <v>79</v>
      </c>
      <c r="O47" s="210" t="s">
        <v>79</v>
      </c>
      <c r="P47" s="210"/>
      <c r="Q47" s="289"/>
      <c r="R47" s="289"/>
      <c r="S47" s="289"/>
      <c r="T47" s="211" t="s">
        <v>195</v>
      </c>
      <c r="U47" s="211" t="s">
        <v>196</v>
      </c>
      <c r="V47" s="238" t="s">
        <v>79</v>
      </c>
      <c r="W47" s="258">
        <v>1</v>
      </c>
      <c r="X47" s="258"/>
      <c r="Y47" s="100" t="s">
        <v>156</v>
      </c>
      <c r="Z47" s="100" t="s">
        <v>156</v>
      </c>
      <c r="AA47" s="233">
        <v>45489</v>
      </c>
      <c r="AB47" s="233">
        <v>45489</v>
      </c>
      <c r="AC47" s="233" t="s">
        <v>156</v>
      </c>
      <c r="AD47" s="268"/>
      <c r="AE47" s="268"/>
      <c r="AF47" s="268"/>
      <c r="AG47" s="268"/>
      <c r="AH47" s="268"/>
      <c r="AI47" s="268"/>
      <c r="AJ47" s="100"/>
      <c r="AK47" s="99"/>
      <c r="AL47" s="199" t="s">
        <v>79</v>
      </c>
    </row>
    <row r="48" spans="2:38" ht="50.4">
      <c r="B48" s="94">
        <f t="shared" si="0"/>
        <v>34</v>
      </c>
      <c r="C48" s="208" t="s">
        <v>71</v>
      </c>
      <c r="D48" s="96" t="s">
        <v>119</v>
      </c>
      <c r="E48" s="96"/>
      <c r="F48" s="208" t="s">
        <v>81</v>
      </c>
      <c r="G48" s="216" t="s">
        <v>193</v>
      </c>
      <c r="H48" s="213">
        <v>45489</v>
      </c>
      <c r="I48" s="215" t="s">
        <v>194</v>
      </c>
      <c r="J48" s="214">
        <v>45489</v>
      </c>
      <c r="K48" s="214"/>
      <c r="L48" s="210" t="s">
        <v>78</v>
      </c>
      <c r="M48" s="210" t="s">
        <v>89</v>
      </c>
      <c r="N48" s="210" t="s">
        <v>79</v>
      </c>
      <c r="O48" s="210" t="s">
        <v>79</v>
      </c>
      <c r="P48" s="210"/>
      <c r="Q48" s="289"/>
      <c r="R48" s="289"/>
      <c r="S48" s="289"/>
      <c r="T48" s="211" t="s">
        <v>197</v>
      </c>
      <c r="U48" s="211" t="s">
        <v>198</v>
      </c>
      <c r="V48" s="238" t="s">
        <v>79</v>
      </c>
      <c r="W48" s="258">
        <v>1</v>
      </c>
      <c r="X48" s="258"/>
      <c r="Y48" s="100" t="s">
        <v>156</v>
      </c>
      <c r="Z48" s="100" t="s">
        <v>156</v>
      </c>
      <c r="AA48" s="233">
        <v>45489</v>
      </c>
      <c r="AB48" s="233">
        <v>45489</v>
      </c>
      <c r="AC48" s="233" t="s">
        <v>156</v>
      </c>
      <c r="AD48" s="268"/>
      <c r="AE48" s="268"/>
      <c r="AF48" s="268"/>
      <c r="AG48" s="268"/>
      <c r="AH48" s="268"/>
      <c r="AI48" s="268"/>
      <c r="AJ48" s="233"/>
      <c r="AK48" s="95"/>
      <c r="AL48" s="199" t="s">
        <v>79</v>
      </c>
    </row>
    <row r="49" spans="2:38" ht="50.4">
      <c r="B49" s="94">
        <f t="shared" si="0"/>
        <v>35</v>
      </c>
      <c r="C49" s="208" t="s">
        <v>71</v>
      </c>
      <c r="D49" s="96" t="s">
        <v>119</v>
      </c>
      <c r="E49" s="96"/>
      <c r="F49" s="208" t="s">
        <v>81</v>
      </c>
      <c r="G49" s="201" t="s">
        <v>75</v>
      </c>
      <c r="H49" s="209">
        <v>45489</v>
      </c>
      <c r="I49" s="212" t="s">
        <v>81</v>
      </c>
      <c r="J49" s="212"/>
      <c r="K49" s="212"/>
      <c r="L49" s="210" t="s">
        <v>78</v>
      </c>
      <c r="M49" s="210" t="s">
        <v>89</v>
      </c>
      <c r="N49" s="210" t="s">
        <v>79</v>
      </c>
      <c r="O49" s="210" t="s">
        <v>79</v>
      </c>
      <c r="P49" s="210"/>
      <c r="Q49" s="289"/>
      <c r="R49" s="289"/>
      <c r="S49" s="289"/>
      <c r="T49" s="211" t="s">
        <v>199</v>
      </c>
      <c r="U49" s="211" t="s">
        <v>200</v>
      </c>
      <c r="V49" s="239" t="s">
        <v>201</v>
      </c>
      <c r="W49" s="259">
        <v>0.8</v>
      </c>
      <c r="X49" s="259"/>
      <c r="Y49" s="100" t="s">
        <v>156</v>
      </c>
      <c r="Z49" s="100" t="s">
        <v>156</v>
      </c>
      <c r="AA49" s="233">
        <v>45489</v>
      </c>
      <c r="AB49" s="233">
        <v>45489</v>
      </c>
      <c r="AC49" s="233" t="s">
        <v>156</v>
      </c>
      <c r="AD49" s="270"/>
      <c r="AE49" s="270"/>
      <c r="AF49" s="270"/>
      <c r="AG49" s="270"/>
      <c r="AH49" s="270"/>
      <c r="AI49" s="270"/>
      <c r="AJ49" s="96"/>
      <c r="AK49" s="95"/>
      <c r="AL49" s="199" t="s">
        <v>79</v>
      </c>
    </row>
    <row r="50" spans="2:38" ht="189">
      <c r="B50" s="94">
        <f t="shared" si="0"/>
        <v>36</v>
      </c>
      <c r="C50" s="208" t="s">
        <v>71</v>
      </c>
      <c r="D50" s="96" t="s">
        <v>32</v>
      </c>
      <c r="E50" s="96"/>
      <c r="F50" s="208" t="s">
        <v>81</v>
      </c>
      <c r="G50" s="201" t="s">
        <v>75</v>
      </c>
      <c r="H50" s="209">
        <v>45489</v>
      </c>
      <c r="I50" s="212" t="s">
        <v>81</v>
      </c>
      <c r="J50" s="212"/>
      <c r="K50" s="212"/>
      <c r="L50" s="210" t="s">
        <v>78</v>
      </c>
      <c r="M50" s="210" t="s">
        <v>89</v>
      </c>
      <c r="N50" s="210" t="s">
        <v>79</v>
      </c>
      <c r="O50" s="210" t="s">
        <v>79</v>
      </c>
      <c r="P50" s="265" t="s">
        <v>120</v>
      </c>
      <c r="Q50" s="290"/>
      <c r="R50" s="290"/>
      <c r="S50" s="290"/>
      <c r="T50" s="211" t="s">
        <v>202</v>
      </c>
      <c r="U50" s="211" t="s">
        <v>203</v>
      </c>
      <c r="V50" s="238" t="s">
        <v>204</v>
      </c>
      <c r="W50" s="258">
        <v>5</v>
      </c>
      <c r="X50" s="258"/>
      <c r="Y50" s="219"/>
      <c r="Z50" s="96"/>
      <c r="AA50" s="232"/>
      <c r="AB50" s="232"/>
      <c r="AC50" s="232"/>
      <c r="AD50" s="268"/>
      <c r="AE50" s="268"/>
      <c r="AF50" s="268"/>
      <c r="AG50" s="268"/>
      <c r="AH50" s="268"/>
      <c r="AI50" s="268"/>
      <c r="AJ50" s="96"/>
      <c r="AK50" s="95"/>
      <c r="AL50" s="199" t="s">
        <v>79</v>
      </c>
    </row>
    <row r="51" spans="2:38" s="199" customFormat="1" ht="79.8">
      <c r="B51" s="94">
        <f t="shared" si="0"/>
        <v>37</v>
      </c>
      <c r="C51" s="208" t="s">
        <v>71</v>
      </c>
      <c r="D51" s="96" t="s">
        <v>111</v>
      </c>
      <c r="E51" s="96" t="s">
        <v>87</v>
      </c>
      <c r="F51" s="208" t="s">
        <v>81</v>
      </c>
      <c r="G51" s="201" t="s">
        <v>75</v>
      </c>
      <c r="H51" s="209">
        <v>45489</v>
      </c>
      <c r="I51" s="212" t="s">
        <v>81</v>
      </c>
      <c r="J51" s="212" t="s">
        <v>79</v>
      </c>
      <c r="K51" s="212" t="s">
        <v>79</v>
      </c>
      <c r="L51" s="210" t="s">
        <v>78</v>
      </c>
      <c r="M51" s="210" t="s">
        <v>89</v>
      </c>
      <c r="N51" s="210" t="s">
        <v>79</v>
      </c>
      <c r="O51" s="210" t="s">
        <v>79</v>
      </c>
      <c r="P51" s="265" t="s">
        <v>120</v>
      </c>
      <c r="Q51" s="290"/>
      <c r="R51" s="310" t="s">
        <v>205</v>
      </c>
      <c r="S51" s="288" t="s">
        <v>82</v>
      </c>
      <c r="T51" s="211" t="s">
        <v>206</v>
      </c>
      <c r="U51" s="211" t="s">
        <v>207</v>
      </c>
      <c r="V51" s="238" t="s">
        <v>208</v>
      </c>
      <c r="W51" s="258">
        <v>5</v>
      </c>
      <c r="X51" s="258"/>
      <c r="Y51" s="219"/>
      <c r="Z51" s="96"/>
      <c r="AA51" s="232"/>
      <c r="AB51" s="232"/>
      <c r="AC51" s="232"/>
      <c r="AD51" s="268"/>
      <c r="AE51" s="268"/>
      <c r="AF51" s="268"/>
      <c r="AG51" s="268"/>
      <c r="AH51" s="268"/>
      <c r="AI51" s="268"/>
      <c r="AJ51" s="96"/>
      <c r="AK51" s="95"/>
      <c r="AL51" s="199" t="s">
        <v>79</v>
      </c>
    </row>
    <row r="52" spans="2:38" s="199" customFormat="1" ht="79.8">
      <c r="B52" s="94">
        <f t="shared" si="0"/>
        <v>38</v>
      </c>
      <c r="C52" s="322" t="s">
        <v>71</v>
      </c>
      <c r="D52" s="323" t="s">
        <v>119</v>
      </c>
      <c r="E52" s="323" t="s">
        <v>87</v>
      </c>
      <c r="F52" s="322" t="s">
        <v>81</v>
      </c>
      <c r="G52" s="324" t="s">
        <v>75</v>
      </c>
      <c r="H52" s="325">
        <v>45489</v>
      </c>
      <c r="I52" s="326" t="s">
        <v>81</v>
      </c>
      <c r="J52" s="326" t="s">
        <v>79</v>
      </c>
      <c r="K52" s="326" t="s">
        <v>79</v>
      </c>
      <c r="L52" s="284" t="s">
        <v>78</v>
      </c>
      <c r="M52" s="284" t="s">
        <v>89</v>
      </c>
      <c r="N52" s="284" t="s">
        <v>79</v>
      </c>
      <c r="O52" s="284" t="s">
        <v>79</v>
      </c>
      <c r="P52" s="327" t="s">
        <v>120</v>
      </c>
      <c r="Q52" s="328"/>
      <c r="R52" s="310" t="s">
        <v>205</v>
      </c>
      <c r="S52" s="329" t="s">
        <v>82</v>
      </c>
      <c r="T52" s="330" t="s">
        <v>209</v>
      </c>
      <c r="U52" s="330" t="s">
        <v>207</v>
      </c>
      <c r="V52" s="238" t="s">
        <v>210</v>
      </c>
      <c r="W52" s="258">
        <v>5</v>
      </c>
      <c r="X52" s="258"/>
      <c r="Y52" s="219"/>
      <c r="Z52" s="96"/>
      <c r="AA52" s="232"/>
      <c r="AB52" s="232"/>
      <c r="AC52" s="232"/>
      <c r="AD52" s="268"/>
      <c r="AE52" s="268"/>
      <c r="AF52" s="268"/>
      <c r="AG52" s="268"/>
      <c r="AH52" s="268"/>
      <c r="AI52" s="268"/>
      <c r="AJ52" s="96"/>
      <c r="AK52" s="95"/>
      <c r="AL52" s="199" t="s">
        <v>79</v>
      </c>
    </row>
    <row r="53" spans="2:38" ht="63">
      <c r="B53" s="94">
        <f t="shared" si="0"/>
        <v>39</v>
      </c>
      <c r="C53" s="208" t="s">
        <v>71</v>
      </c>
      <c r="D53" s="96" t="s">
        <v>119</v>
      </c>
      <c r="E53" s="96"/>
      <c r="F53" s="208" t="s">
        <v>81</v>
      </c>
      <c r="G53" s="201" t="s">
        <v>75</v>
      </c>
      <c r="H53" s="209">
        <v>45489</v>
      </c>
      <c r="I53" s="212" t="s">
        <v>81</v>
      </c>
      <c r="J53" s="215"/>
      <c r="K53" s="215"/>
      <c r="L53" s="284" t="s">
        <v>78</v>
      </c>
      <c r="M53" s="284" t="s">
        <v>78</v>
      </c>
      <c r="N53" s="284" t="s">
        <v>79</v>
      </c>
      <c r="O53" s="284" t="s">
        <v>79</v>
      </c>
      <c r="P53" s="284" t="s">
        <v>134</v>
      </c>
      <c r="Q53" s="292"/>
      <c r="R53" s="292"/>
      <c r="S53" s="292"/>
      <c r="T53" s="201" t="s">
        <v>211</v>
      </c>
      <c r="U53" s="208" t="s">
        <v>212</v>
      </c>
      <c r="V53" s="240" t="s">
        <v>213</v>
      </c>
      <c r="W53" s="260">
        <v>0.1</v>
      </c>
      <c r="X53" s="260"/>
      <c r="Y53" s="250" t="s">
        <v>214</v>
      </c>
      <c r="Z53" s="96" t="s">
        <v>156</v>
      </c>
      <c r="AA53" s="232">
        <v>45496</v>
      </c>
      <c r="AB53" s="232">
        <v>45496</v>
      </c>
      <c r="AC53" s="232" t="s">
        <v>156</v>
      </c>
      <c r="AD53" s="271"/>
      <c r="AE53" s="271"/>
      <c r="AF53" s="271"/>
      <c r="AG53" s="271"/>
      <c r="AH53" s="271"/>
      <c r="AI53" s="271"/>
      <c r="AJ53" s="96"/>
      <c r="AK53" s="95"/>
      <c r="AL53" s="199" t="s">
        <v>79</v>
      </c>
    </row>
    <row r="54" spans="2:38" ht="63">
      <c r="B54" s="94">
        <f t="shared" si="0"/>
        <v>40</v>
      </c>
      <c r="C54" s="208" t="s">
        <v>71</v>
      </c>
      <c r="D54" s="96" t="s">
        <v>86</v>
      </c>
      <c r="E54" s="96" t="s">
        <v>87</v>
      </c>
      <c r="F54" s="208" t="s">
        <v>81</v>
      </c>
      <c r="G54" s="201" t="s">
        <v>75</v>
      </c>
      <c r="H54" s="209">
        <v>45489</v>
      </c>
      <c r="I54" s="212" t="s">
        <v>81</v>
      </c>
      <c r="J54" s="212" t="s">
        <v>79</v>
      </c>
      <c r="K54" s="212" t="s">
        <v>79</v>
      </c>
      <c r="L54" s="210" t="s">
        <v>78</v>
      </c>
      <c r="M54" s="210" t="s">
        <v>89</v>
      </c>
      <c r="N54" s="210" t="s">
        <v>215</v>
      </c>
      <c r="O54" s="210" t="s">
        <v>79</v>
      </c>
      <c r="P54" s="210" t="s">
        <v>134</v>
      </c>
      <c r="Q54" s="289"/>
      <c r="R54" s="289"/>
      <c r="S54" s="288" t="s">
        <v>82</v>
      </c>
      <c r="T54" s="201" t="s">
        <v>216</v>
      </c>
      <c r="U54" s="208" t="s">
        <v>217</v>
      </c>
      <c r="V54" s="238" t="s">
        <v>204</v>
      </c>
      <c r="W54" s="260">
        <v>5</v>
      </c>
      <c r="X54" s="260"/>
      <c r="Y54" s="247"/>
      <c r="Z54" s="96"/>
      <c r="AA54" s="232"/>
      <c r="AB54" s="232"/>
      <c r="AC54" s="232"/>
      <c r="AD54" s="271"/>
      <c r="AE54" s="271"/>
      <c r="AF54" s="271"/>
      <c r="AG54" s="271"/>
      <c r="AH54" s="271"/>
      <c r="AI54" s="271"/>
      <c r="AJ54" s="96"/>
      <c r="AK54" s="95"/>
      <c r="AL54" s="199" t="s">
        <v>79</v>
      </c>
    </row>
    <row r="55" spans="2:38" ht="100.8">
      <c r="B55" s="94">
        <f t="shared" si="0"/>
        <v>41</v>
      </c>
      <c r="C55" s="208" t="s">
        <v>71</v>
      </c>
      <c r="D55" s="96" t="s">
        <v>86</v>
      </c>
      <c r="E55" s="96" t="s">
        <v>87</v>
      </c>
      <c r="F55" s="208" t="s">
        <v>81</v>
      </c>
      <c r="G55" s="201" t="s">
        <v>75</v>
      </c>
      <c r="H55" s="209">
        <v>45489</v>
      </c>
      <c r="I55" s="212" t="s">
        <v>81</v>
      </c>
      <c r="J55" s="212" t="s">
        <v>79</v>
      </c>
      <c r="K55" s="212" t="s">
        <v>79</v>
      </c>
      <c r="L55" s="210" t="s">
        <v>78</v>
      </c>
      <c r="M55" s="210"/>
      <c r="N55" s="210" t="s">
        <v>79</v>
      </c>
      <c r="O55" s="210" t="s">
        <v>79</v>
      </c>
      <c r="P55" s="210" t="s">
        <v>134</v>
      </c>
      <c r="Q55" s="289"/>
      <c r="R55" s="289"/>
      <c r="S55" s="288" t="s">
        <v>82</v>
      </c>
      <c r="T55" s="201" t="s">
        <v>218</v>
      </c>
      <c r="U55" s="208" t="s">
        <v>219</v>
      </c>
      <c r="V55" s="240" t="s">
        <v>220</v>
      </c>
      <c r="W55" s="260">
        <v>10</v>
      </c>
      <c r="X55" s="260"/>
      <c r="Y55" s="250"/>
      <c r="Z55" s="96"/>
      <c r="AA55" s="232"/>
      <c r="AB55" s="232"/>
      <c r="AC55" s="232"/>
      <c r="AD55" s="271"/>
      <c r="AE55" s="271"/>
      <c r="AF55" s="271"/>
      <c r="AG55" s="271"/>
      <c r="AH55" s="271"/>
      <c r="AI55" s="271"/>
      <c r="AJ55" s="96"/>
      <c r="AK55" s="95"/>
      <c r="AL55" s="199" t="s">
        <v>79</v>
      </c>
    </row>
    <row r="56" spans="2:38" ht="37.799999999999997">
      <c r="B56" s="94">
        <f t="shared" si="0"/>
        <v>42</v>
      </c>
      <c r="C56" s="208" t="s">
        <v>71</v>
      </c>
      <c r="D56" s="96" t="s">
        <v>86</v>
      </c>
      <c r="E56" s="96" t="s">
        <v>87</v>
      </c>
      <c r="F56" s="208" t="s">
        <v>81</v>
      </c>
      <c r="G56" s="201" t="s">
        <v>75</v>
      </c>
      <c r="H56" s="209">
        <v>45489</v>
      </c>
      <c r="I56" s="212" t="s">
        <v>81</v>
      </c>
      <c r="J56" s="212" t="s">
        <v>79</v>
      </c>
      <c r="K56" s="212" t="s">
        <v>79</v>
      </c>
      <c r="L56" s="210" t="s">
        <v>78</v>
      </c>
      <c r="M56" s="210"/>
      <c r="N56" s="210" t="s">
        <v>177</v>
      </c>
      <c r="O56" s="210" t="s">
        <v>79</v>
      </c>
      <c r="P56" s="210" t="s">
        <v>134</v>
      </c>
      <c r="Q56" s="289"/>
      <c r="R56" s="289"/>
      <c r="S56" s="288" t="s">
        <v>82</v>
      </c>
      <c r="T56" s="201" t="s">
        <v>221</v>
      </c>
      <c r="U56" s="208" t="s">
        <v>222</v>
      </c>
      <c r="V56" s="240" t="s">
        <v>223</v>
      </c>
      <c r="W56" s="260">
        <v>5</v>
      </c>
      <c r="X56" s="260"/>
      <c r="Y56" s="250"/>
      <c r="Z56" s="96"/>
      <c r="AA56" s="232"/>
      <c r="AB56" s="232"/>
      <c r="AC56" s="232"/>
      <c r="AD56" s="271"/>
      <c r="AE56" s="271"/>
      <c r="AF56" s="271"/>
      <c r="AG56" s="271"/>
      <c r="AH56" s="271"/>
      <c r="AI56" s="271"/>
      <c r="AJ56" s="96"/>
      <c r="AK56" s="95"/>
      <c r="AL56" s="199" t="s">
        <v>79</v>
      </c>
    </row>
    <row r="57" spans="2:38" ht="75.599999999999994">
      <c r="B57" s="94">
        <f t="shared" si="0"/>
        <v>43</v>
      </c>
      <c r="C57" s="208" t="s">
        <v>71</v>
      </c>
      <c r="D57" s="96" t="s">
        <v>32</v>
      </c>
      <c r="E57" s="96" t="s">
        <v>87</v>
      </c>
      <c r="F57" s="208" t="s">
        <v>81</v>
      </c>
      <c r="G57" s="201" t="s">
        <v>193</v>
      </c>
      <c r="H57" s="209">
        <v>45498</v>
      </c>
      <c r="I57" s="212" t="s">
        <v>81</v>
      </c>
      <c r="J57" s="212"/>
      <c r="K57" s="212"/>
      <c r="L57" s="210" t="s">
        <v>78</v>
      </c>
      <c r="M57" s="210"/>
      <c r="N57" s="210" t="s">
        <v>224</v>
      </c>
      <c r="O57" s="210" t="s">
        <v>79</v>
      </c>
      <c r="P57" s="210" t="s">
        <v>134</v>
      </c>
      <c r="Q57" s="289"/>
      <c r="R57" s="289"/>
      <c r="S57" s="289"/>
      <c r="T57" s="201" t="s">
        <v>225</v>
      </c>
      <c r="U57" s="281" t="s">
        <v>226</v>
      </c>
      <c r="V57" s="282" t="s">
        <v>227</v>
      </c>
      <c r="W57" s="260">
        <v>5</v>
      </c>
      <c r="X57" s="287"/>
      <c r="Y57" s="250"/>
      <c r="Z57" s="96"/>
      <c r="AA57" s="232"/>
      <c r="AB57" s="232"/>
      <c r="AC57" s="232"/>
      <c r="AD57" s="272"/>
      <c r="AE57" s="272"/>
      <c r="AF57" s="272"/>
      <c r="AG57" s="272"/>
      <c r="AH57" s="272"/>
      <c r="AI57" s="272"/>
      <c r="AJ57" s="96"/>
      <c r="AK57" s="95"/>
      <c r="AL57" s="199" t="s">
        <v>79</v>
      </c>
    </row>
    <row r="58" spans="2:38" ht="100.8">
      <c r="B58" s="94">
        <f t="shared" si="0"/>
        <v>44</v>
      </c>
      <c r="C58" s="208" t="s">
        <v>71</v>
      </c>
      <c r="D58" s="96" t="s">
        <v>86</v>
      </c>
      <c r="E58" s="96" t="s">
        <v>87</v>
      </c>
      <c r="F58" s="208" t="s">
        <v>81</v>
      </c>
      <c r="G58" s="201" t="s">
        <v>193</v>
      </c>
      <c r="H58" s="209">
        <v>45498</v>
      </c>
      <c r="I58" s="212" t="s">
        <v>81</v>
      </c>
      <c r="J58" s="212" t="s">
        <v>79</v>
      </c>
      <c r="K58" s="212" t="s">
        <v>79</v>
      </c>
      <c r="L58" s="210" t="s">
        <v>78</v>
      </c>
      <c r="M58" s="210"/>
      <c r="N58" s="210" t="s">
        <v>224</v>
      </c>
      <c r="O58" s="210" t="s">
        <v>79</v>
      </c>
      <c r="P58" s="210" t="s">
        <v>134</v>
      </c>
      <c r="Q58" s="289"/>
      <c r="R58" s="289"/>
      <c r="S58" s="288" t="s">
        <v>82</v>
      </c>
      <c r="T58" s="201" t="s">
        <v>228</v>
      </c>
      <c r="U58" s="208" t="s">
        <v>229</v>
      </c>
      <c r="V58" s="282" t="s">
        <v>230</v>
      </c>
      <c r="W58" s="260">
        <v>10</v>
      </c>
      <c r="X58" s="260"/>
      <c r="Y58" s="250"/>
      <c r="Z58" s="96"/>
      <c r="AA58" s="232"/>
      <c r="AB58" s="232"/>
      <c r="AC58" s="232"/>
      <c r="AD58" s="271"/>
      <c r="AE58" s="271"/>
      <c r="AF58" s="271"/>
      <c r="AG58" s="271"/>
      <c r="AH58" s="271"/>
      <c r="AI58" s="271"/>
      <c r="AJ58" s="96"/>
      <c r="AK58" s="95"/>
      <c r="AL58" s="199" t="s">
        <v>79</v>
      </c>
    </row>
    <row r="59" spans="2:38" ht="37.799999999999997">
      <c r="B59" s="94">
        <f t="shared" si="0"/>
        <v>45</v>
      </c>
      <c r="C59" s="208" t="s">
        <v>71</v>
      </c>
      <c r="D59" s="96" t="s">
        <v>86</v>
      </c>
      <c r="E59" s="96" t="s">
        <v>87</v>
      </c>
      <c r="F59" s="208" t="s">
        <v>81</v>
      </c>
      <c r="G59" s="201" t="s">
        <v>75</v>
      </c>
      <c r="H59" s="209">
        <v>45498</v>
      </c>
      <c r="I59" s="212" t="s">
        <v>81</v>
      </c>
      <c r="J59" s="212" t="s">
        <v>79</v>
      </c>
      <c r="K59" s="212" t="s">
        <v>79</v>
      </c>
      <c r="L59" s="210" t="s">
        <v>78</v>
      </c>
      <c r="M59" s="210"/>
      <c r="N59" s="210" t="s">
        <v>79</v>
      </c>
      <c r="O59" s="210" t="s">
        <v>79</v>
      </c>
      <c r="P59" s="210" t="s">
        <v>134</v>
      </c>
      <c r="Q59" s="289"/>
      <c r="R59" s="289"/>
      <c r="S59" s="288" t="s">
        <v>82</v>
      </c>
      <c r="T59" s="201" t="s">
        <v>231</v>
      </c>
      <c r="U59" s="208" t="s">
        <v>232</v>
      </c>
      <c r="V59" s="282" t="s">
        <v>230</v>
      </c>
      <c r="W59" s="260">
        <v>10</v>
      </c>
      <c r="X59" s="260"/>
      <c r="Y59" s="250"/>
      <c r="Z59" s="96"/>
      <c r="AA59" s="232"/>
      <c r="AB59" s="232"/>
      <c r="AC59" s="232"/>
      <c r="AD59" s="271"/>
      <c r="AE59" s="271"/>
      <c r="AF59" s="271"/>
      <c r="AG59" s="271"/>
      <c r="AH59" s="271"/>
      <c r="AI59" s="271"/>
      <c r="AJ59" s="96"/>
      <c r="AK59" s="95"/>
      <c r="AL59" s="199" t="s">
        <v>79</v>
      </c>
    </row>
    <row r="60" spans="2:38" ht="50.4">
      <c r="B60" s="94">
        <f t="shared" si="0"/>
        <v>46</v>
      </c>
      <c r="C60" s="208" t="s">
        <v>71</v>
      </c>
      <c r="D60" s="96" t="s">
        <v>32</v>
      </c>
      <c r="E60" s="96"/>
      <c r="F60" s="208" t="s">
        <v>81</v>
      </c>
      <c r="G60" s="201" t="s">
        <v>75</v>
      </c>
      <c r="H60" s="209">
        <v>45498</v>
      </c>
      <c r="I60" s="212" t="s">
        <v>81</v>
      </c>
      <c r="J60" s="283">
        <v>45510</v>
      </c>
      <c r="K60" s="283"/>
      <c r="L60" s="210" t="s">
        <v>78</v>
      </c>
      <c r="M60" s="210" t="s">
        <v>78</v>
      </c>
      <c r="N60" s="210" t="s">
        <v>177</v>
      </c>
      <c r="O60" s="210" t="s">
        <v>79</v>
      </c>
      <c r="P60" s="265" t="s">
        <v>114</v>
      </c>
      <c r="Q60" s="290"/>
      <c r="R60" s="290"/>
      <c r="S60" s="290"/>
      <c r="T60" s="201" t="s">
        <v>233</v>
      </c>
      <c r="U60" s="208" t="s">
        <v>234</v>
      </c>
      <c r="V60" s="282" t="s">
        <v>235</v>
      </c>
      <c r="W60" s="260">
        <v>15</v>
      </c>
      <c r="X60" s="260"/>
      <c r="Y60" s="250"/>
      <c r="Z60" s="96"/>
      <c r="AA60" s="232"/>
      <c r="AB60" s="232"/>
      <c r="AC60" s="232"/>
      <c r="AD60" s="271"/>
      <c r="AE60" s="271"/>
      <c r="AF60" s="271"/>
      <c r="AG60" s="271"/>
      <c r="AH60" s="271"/>
      <c r="AI60" s="271"/>
      <c r="AJ60" s="96"/>
      <c r="AK60" s="95"/>
      <c r="AL60" s="199" t="s">
        <v>79</v>
      </c>
    </row>
    <row r="61" spans="2:38" ht="176.4">
      <c r="B61" s="94">
        <f t="shared" si="0"/>
        <v>47</v>
      </c>
      <c r="C61" s="208" t="s">
        <v>71</v>
      </c>
      <c r="D61" s="96" t="s">
        <v>119</v>
      </c>
      <c r="E61" s="96"/>
      <c r="F61" s="208" t="s">
        <v>81</v>
      </c>
      <c r="G61" s="201" t="s">
        <v>75</v>
      </c>
      <c r="H61" s="209">
        <v>45498</v>
      </c>
      <c r="I61" s="212" t="s">
        <v>81</v>
      </c>
      <c r="J61" s="212">
        <v>45499</v>
      </c>
      <c r="K61" s="212"/>
      <c r="L61" s="210" t="s">
        <v>78</v>
      </c>
      <c r="M61" s="210" t="s">
        <v>236</v>
      </c>
      <c r="N61" s="210" t="s">
        <v>177</v>
      </c>
      <c r="O61" s="210" t="s">
        <v>79</v>
      </c>
      <c r="P61" s="210" t="s">
        <v>80</v>
      </c>
      <c r="Q61" s="289"/>
      <c r="R61" s="289"/>
      <c r="S61" s="289"/>
      <c r="T61" s="201" t="s">
        <v>237</v>
      </c>
      <c r="U61" s="208" t="s">
        <v>238</v>
      </c>
      <c r="V61" s="240" t="s">
        <v>239</v>
      </c>
      <c r="W61" s="260">
        <v>10</v>
      </c>
      <c r="X61" s="260"/>
      <c r="Y61" s="250"/>
      <c r="Z61" s="96"/>
      <c r="AA61" s="232"/>
      <c r="AB61" s="232"/>
      <c r="AC61" s="232"/>
      <c r="AD61" s="271"/>
      <c r="AE61" s="271"/>
      <c r="AF61" s="271"/>
      <c r="AG61" s="271"/>
      <c r="AH61" s="271"/>
      <c r="AI61" s="271"/>
      <c r="AJ61" s="96"/>
      <c r="AK61" s="95"/>
      <c r="AL61" s="199" t="s">
        <v>79</v>
      </c>
    </row>
    <row r="62" spans="2:38" ht="409.6">
      <c r="B62" s="94">
        <f t="shared" si="0"/>
        <v>48</v>
      </c>
      <c r="C62" s="208" t="s">
        <v>71</v>
      </c>
      <c r="D62" s="96" t="s">
        <v>119</v>
      </c>
      <c r="E62" s="96" t="s">
        <v>87</v>
      </c>
      <c r="F62" s="208" t="s">
        <v>81</v>
      </c>
      <c r="G62" s="201" t="s">
        <v>112</v>
      </c>
      <c r="H62" s="209">
        <v>45498</v>
      </c>
      <c r="I62" s="212" t="s">
        <v>81</v>
      </c>
      <c r="J62" s="212">
        <v>45499</v>
      </c>
      <c r="K62" s="212" t="s">
        <v>79</v>
      </c>
      <c r="L62" s="210" t="s">
        <v>78</v>
      </c>
      <c r="M62" s="210" t="s">
        <v>236</v>
      </c>
      <c r="N62" s="210" t="s">
        <v>79</v>
      </c>
      <c r="O62" s="210" t="s">
        <v>240</v>
      </c>
      <c r="P62" s="210" t="s">
        <v>134</v>
      </c>
      <c r="Q62" s="289"/>
      <c r="R62" s="313" t="s">
        <v>241</v>
      </c>
      <c r="S62" s="288" t="s">
        <v>82</v>
      </c>
      <c r="T62" s="201" t="s">
        <v>242</v>
      </c>
      <c r="U62" s="249" t="s">
        <v>243</v>
      </c>
      <c r="V62" s="240"/>
      <c r="W62" s="260">
        <v>5</v>
      </c>
      <c r="X62" s="260"/>
      <c r="Y62" s="250"/>
      <c r="Z62" s="96"/>
      <c r="AA62" s="232"/>
      <c r="AB62" s="232"/>
      <c r="AC62" s="232"/>
      <c r="AD62" s="271"/>
      <c r="AE62" s="271"/>
      <c r="AF62" s="271"/>
      <c r="AG62" s="271"/>
      <c r="AH62" s="271"/>
      <c r="AI62" s="271"/>
      <c r="AJ62" s="96"/>
      <c r="AK62" s="95"/>
      <c r="AL62" s="199" t="s">
        <v>79</v>
      </c>
    </row>
    <row r="63" spans="2:38" ht="239.4">
      <c r="B63" s="94">
        <f t="shared" si="0"/>
        <v>49</v>
      </c>
      <c r="C63" s="208" t="s">
        <v>71</v>
      </c>
      <c r="D63" s="96" t="s">
        <v>244</v>
      </c>
      <c r="E63" s="96"/>
      <c r="F63" s="208" t="s">
        <v>81</v>
      </c>
      <c r="G63" s="201" t="s">
        <v>112</v>
      </c>
      <c r="H63" s="209">
        <v>45498</v>
      </c>
      <c r="I63" s="212" t="s">
        <v>81</v>
      </c>
      <c r="J63" s="215"/>
      <c r="K63" s="215"/>
      <c r="L63" s="210" t="s">
        <v>78</v>
      </c>
      <c r="M63" s="210"/>
      <c r="N63" s="210" t="s">
        <v>79</v>
      </c>
      <c r="O63" s="210" t="s">
        <v>245</v>
      </c>
      <c r="P63" s="210" t="s">
        <v>120</v>
      </c>
      <c r="Q63" s="289"/>
      <c r="R63" s="312" t="s">
        <v>246</v>
      </c>
      <c r="S63" s="312"/>
      <c r="T63" s="201" t="s">
        <v>247</v>
      </c>
      <c r="U63" s="208"/>
      <c r="V63" s="240" t="s">
        <v>248</v>
      </c>
      <c r="W63" s="260">
        <v>5</v>
      </c>
      <c r="X63" s="260"/>
      <c r="Y63" s="250"/>
      <c r="Z63" s="96"/>
      <c r="AA63" s="232"/>
      <c r="AB63" s="232"/>
      <c r="AC63" s="232"/>
      <c r="AD63" s="271"/>
      <c r="AE63" s="271"/>
      <c r="AF63" s="271"/>
      <c r="AG63" s="271"/>
      <c r="AH63" s="271"/>
      <c r="AI63" s="271"/>
      <c r="AJ63" s="96"/>
      <c r="AK63" s="95"/>
      <c r="AL63" s="199" t="s">
        <v>79</v>
      </c>
    </row>
    <row r="64" spans="2:38" ht="75.599999999999994">
      <c r="B64" s="94">
        <f t="shared" si="0"/>
        <v>50</v>
      </c>
      <c r="C64" s="208" t="s">
        <v>71</v>
      </c>
      <c r="D64" s="96" t="s">
        <v>119</v>
      </c>
      <c r="E64" s="96" t="s">
        <v>87</v>
      </c>
      <c r="F64" s="208" t="s">
        <v>81</v>
      </c>
      <c r="G64" s="201" t="s">
        <v>112</v>
      </c>
      <c r="H64" s="209">
        <v>45498</v>
      </c>
      <c r="I64" s="212" t="s">
        <v>81</v>
      </c>
      <c r="J64" s="215"/>
      <c r="K64" s="215"/>
      <c r="L64" s="210" t="s">
        <v>78</v>
      </c>
      <c r="M64" s="210"/>
      <c r="N64" s="210" t="s">
        <v>79</v>
      </c>
      <c r="O64" s="210" t="s">
        <v>249</v>
      </c>
      <c r="P64" s="210" t="s">
        <v>120</v>
      </c>
      <c r="Q64" s="289"/>
      <c r="R64" s="289"/>
      <c r="S64" s="289"/>
      <c r="T64" s="201" t="s">
        <v>250</v>
      </c>
      <c r="U64" s="249" t="s">
        <v>251</v>
      </c>
      <c r="V64" s="240" t="s">
        <v>252</v>
      </c>
      <c r="W64" s="260">
        <v>5</v>
      </c>
      <c r="X64" s="260"/>
      <c r="Y64" s="250"/>
      <c r="Z64" s="96"/>
      <c r="AA64" s="232"/>
      <c r="AB64" s="232"/>
      <c r="AC64" s="232"/>
      <c r="AD64" s="271"/>
      <c r="AE64" s="271"/>
      <c r="AF64" s="271"/>
      <c r="AG64" s="271"/>
      <c r="AH64" s="271"/>
      <c r="AI64" s="271"/>
      <c r="AJ64" s="96"/>
      <c r="AK64" s="95"/>
      <c r="AL64" s="199" t="s">
        <v>79</v>
      </c>
    </row>
    <row r="65" spans="2:38" ht="409.6">
      <c r="B65" s="94">
        <f t="shared" si="0"/>
        <v>51</v>
      </c>
      <c r="C65" s="208" t="s">
        <v>71</v>
      </c>
      <c r="D65" s="96" t="s">
        <v>130</v>
      </c>
      <c r="E65" s="96" t="s">
        <v>87</v>
      </c>
      <c r="F65" s="208" t="s">
        <v>81</v>
      </c>
      <c r="G65" s="201" t="s">
        <v>112</v>
      </c>
      <c r="H65" s="209">
        <v>45498</v>
      </c>
      <c r="I65" s="212" t="s">
        <v>81</v>
      </c>
      <c r="J65" s="212" t="s">
        <v>79</v>
      </c>
      <c r="K65" s="212" t="s">
        <v>79</v>
      </c>
      <c r="L65" s="210" t="s">
        <v>78</v>
      </c>
      <c r="M65" s="210" t="s">
        <v>89</v>
      </c>
      <c r="N65" s="210" t="s">
        <v>253</v>
      </c>
      <c r="O65" s="210" t="s">
        <v>254</v>
      </c>
      <c r="P65" s="210" t="s">
        <v>120</v>
      </c>
      <c r="Q65" s="289"/>
      <c r="R65" s="289"/>
      <c r="S65" s="288" t="s">
        <v>82</v>
      </c>
      <c r="T65" s="201" t="s">
        <v>255</v>
      </c>
      <c r="U65" s="201" t="s">
        <v>256</v>
      </c>
      <c r="V65" s="240"/>
      <c r="W65" s="260">
        <v>5</v>
      </c>
      <c r="X65" s="260">
        <v>5</v>
      </c>
      <c r="Y65" s="250"/>
      <c r="Z65" s="96"/>
      <c r="AA65" s="232"/>
      <c r="AB65" s="232"/>
      <c r="AC65" s="232"/>
      <c r="AD65" s="271"/>
      <c r="AE65" s="271"/>
      <c r="AF65" s="271"/>
      <c r="AG65" s="271"/>
      <c r="AH65" s="271"/>
      <c r="AI65" s="271"/>
      <c r="AJ65" s="96"/>
      <c r="AK65" s="95"/>
      <c r="AL65" s="199" t="s">
        <v>79</v>
      </c>
    </row>
    <row r="66" spans="2:38" ht="289.8">
      <c r="B66" s="94">
        <f t="shared" si="0"/>
        <v>52</v>
      </c>
      <c r="C66" s="208" t="s">
        <v>138</v>
      </c>
      <c r="D66" s="96" t="s">
        <v>94</v>
      </c>
      <c r="E66" s="96"/>
      <c r="F66" s="208" t="s">
        <v>81</v>
      </c>
      <c r="G66" s="201" t="s">
        <v>75</v>
      </c>
      <c r="H66" s="209">
        <v>45498</v>
      </c>
      <c r="I66" s="212" t="s">
        <v>81</v>
      </c>
      <c r="J66" s="212">
        <v>45504</v>
      </c>
      <c r="K66" s="212"/>
      <c r="L66" s="210" t="s">
        <v>139</v>
      </c>
      <c r="M66" s="210" t="s">
        <v>139</v>
      </c>
      <c r="N66" s="210" t="s">
        <v>257</v>
      </c>
      <c r="O66" s="210" t="s">
        <v>79</v>
      </c>
      <c r="P66" s="210" t="s">
        <v>120</v>
      </c>
      <c r="Q66" s="289"/>
      <c r="R66" s="289"/>
      <c r="S66" s="289"/>
      <c r="T66" s="201" t="s">
        <v>258</v>
      </c>
      <c r="U66" s="208" t="s">
        <v>259</v>
      </c>
      <c r="V66" s="240" t="s">
        <v>260</v>
      </c>
      <c r="W66" s="260">
        <v>5</v>
      </c>
      <c r="X66" s="260"/>
      <c r="Y66" s="250"/>
      <c r="Z66" s="96"/>
      <c r="AA66" s="232"/>
      <c r="AB66" s="232"/>
      <c r="AC66" s="232"/>
      <c r="AD66" s="271"/>
      <c r="AE66" s="271"/>
      <c r="AF66" s="271"/>
      <c r="AG66" s="271"/>
      <c r="AH66" s="271"/>
      <c r="AI66" s="271"/>
      <c r="AJ66" s="96"/>
      <c r="AK66" s="95"/>
      <c r="AL66" s="199" t="s">
        <v>79</v>
      </c>
    </row>
    <row r="67" spans="2:38" ht="163.80000000000001">
      <c r="B67" s="94">
        <f t="shared" si="0"/>
        <v>53</v>
      </c>
      <c r="C67" s="208" t="s">
        <v>138</v>
      </c>
      <c r="D67" s="96" t="s">
        <v>94</v>
      </c>
      <c r="E67" s="96"/>
      <c r="F67" s="208" t="s">
        <v>81</v>
      </c>
      <c r="G67" s="201" t="s">
        <v>75</v>
      </c>
      <c r="H67" s="209">
        <v>45498</v>
      </c>
      <c r="I67" s="212" t="s">
        <v>81</v>
      </c>
      <c r="J67" s="212">
        <v>45506</v>
      </c>
      <c r="K67" s="212"/>
      <c r="L67" s="210" t="s">
        <v>139</v>
      </c>
      <c r="M67" s="210" t="s">
        <v>261</v>
      </c>
      <c r="N67" s="210" t="s">
        <v>257</v>
      </c>
      <c r="O67" s="210" t="s">
        <v>79</v>
      </c>
      <c r="P67" s="210" t="s">
        <v>120</v>
      </c>
      <c r="Q67" s="289"/>
      <c r="R67" s="289"/>
      <c r="S67" s="289"/>
      <c r="T67" s="201" t="s">
        <v>262</v>
      </c>
      <c r="U67" s="208" t="s">
        <v>263</v>
      </c>
      <c r="V67" s="240" t="s">
        <v>264</v>
      </c>
      <c r="W67" s="260">
        <v>5</v>
      </c>
      <c r="X67" s="260"/>
      <c r="Y67" s="250"/>
      <c r="Z67" s="96"/>
      <c r="AA67" s="232"/>
      <c r="AB67" s="232"/>
      <c r="AC67" s="232"/>
      <c r="AD67" s="271"/>
      <c r="AE67" s="271"/>
      <c r="AF67" s="271"/>
      <c r="AG67" s="271"/>
      <c r="AH67" s="271"/>
      <c r="AI67" s="271"/>
      <c r="AJ67" s="96"/>
      <c r="AK67" s="95"/>
      <c r="AL67" s="199" t="s">
        <v>79</v>
      </c>
    </row>
    <row r="68" spans="2:38" ht="63">
      <c r="B68" s="94">
        <f t="shared" si="0"/>
        <v>54</v>
      </c>
      <c r="C68" s="208" t="s">
        <v>71</v>
      </c>
      <c r="D68" s="96" t="s">
        <v>265</v>
      </c>
      <c r="E68" s="96" t="s">
        <v>87</v>
      </c>
      <c r="F68" s="208" t="s">
        <v>81</v>
      </c>
      <c r="G68" s="201" t="s">
        <v>75</v>
      </c>
      <c r="H68" s="209">
        <v>45498</v>
      </c>
      <c r="I68" s="212" t="s">
        <v>81</v>
      </c>
      <c r="J68" s="212">
        <v>45506</v>
      </c>
      <c r="K68" s="212" t="s">
        <v>79</v>
      </c>
      <c r="L68" s="210" t="s">
        <v>78</v>
      </c>
      <c r="M68" s="210" t="s">
        <v>266</v>
      </c>
      <c r="N68" s="210" t="s">
        <v>79</v>
      </c>
      <c r="O68" s="210" t="s">
        <v>79</v>
      </c>
      <c r="P68" s="210" t="s">
        <v>104</v>
      </c>
      <c r="Q68" s="289"/>
      <c r="R68" s="289"/>
      <c r="S68" s="288" t="s">
        <v>82</v>
      </c>
      <c r="T68" s="201" t="s">
        <v>267</v>
      </c>
      <c r="U68" s="208" t="s">
        <v>268</v>
      </c>
      <c r="V68" s="240" t="s">
        <v>269</v>
      </c>
      <c r="W68" s="260">
        <v>5</v>
      </c>
      <c r="X68" s="260"/>
      <c r="Y68" s="250"/>
      <c r="Z68" s="96"/>
      <c r="AA68" s="232"/>
      <c r="AB68" s="232"/>
      <c r="AC68" s="232"/>
      <c r="AD68" s="271"/>
      <c r="AE68" s="271"/>
      <c r="AF68" s="271"/>
      <c r="AG68" s="271"/>
      <c r="AH68" s="271"/>
      <c r="AI68" s="271"/>
      <c r="AJ68" s="96"/>
      <c r="AK68" s="95"/>
      <c r="AL68" s="199" t="s">
        <v>79</v>
      </c>
    </row>
    <row r="69" spans="2:38" ht="75.599999999999994">
      <c r="B69" s="94">
        <f t="shared" si="0"/>
        <v>55</v>
      </c>
      <c r="C69" s="208" t="s">
        <v>71</v>
      </c>
      <c r="D69" s="96" t="s">
        <v>111</v>
      </c>
      <c r="E69" s="96" t="s">
        <v>87</v>
      </c>
      <c r="F69" s="208" t="s">
        <v>81</v>
      </c>
      <c r="G69" s="201" t="s">
        <v>75</v>
      </c>
      <c r="H69" s="209">
        <v>45502</v>
      </c>
      <c r="I69" s="212" t="s">
        <v>81</v>
      </c>
      <c r="J69" s="212" t="s">
        <v>79</v>
      </c>
      <c r="K69" s="212" t="s">
        <v>79</v>
      </c>
      <c r="L69" s="210" t="s">
        <v>270</v>
      </c>
      <c r="M69" s="210" t="s">
        <v>266</v>
      </c>
      <c r="N69" s="210" t="s">
        <v>79</v>
      </c>
      <c r="O69" s="210" t="s">
        <v>79</v>
      </c>
      <c r="P69" s="210" t="s">
        <v>134</v>
      </c>
      <c r="Q69" s="289"/>
      <c r="R69" s="289"/>
      <c r="S69" s="288" t="s">
        <v>82</v>
      </c>
      <c r="T69" s="201" t="s">
        <v>271</v>
      </c>
      <c r="U69" s="208" t="s">
        <v>272</v>
      </c>
      <c r="V69" s="240"/>
      <c r="W69" s="260">
        <v>10</v>
      </c>
      <c r="X69" s="260"/>
      <c r="Y69" s="247"/>
      <c r="Z69" s="96"/>
      <c r="AA69" s="232"/>
      <c r="AB69" s="232"/>
      <c r="AC69" s="232"/>
      <c r="AD69" s="271"/>
      <c r="AE69" s="271"/>
      <c r="AF69" s="271"/>
      <c r="AG69" s="271"/>
      <c r="AH69" s="271"/>
      <c r="AI69" s="271"/>
      <c r="AJ69" s="96"/>
      <c r="AK69" s="95"/>
      <c r="AL69" s="199" t="s">
        <v>79</v>
      </c>
    </row>
    <row r="70" spans="2:38" ht="113.4">
      <c r="B70" s="94">
        <f t="shared" si="0"/>
        <v>56</v>
      </c>
      <c r="C70" s="208" t="s">
        <v>71</v>
      </c>
      <c r="D70" s="96" t="s">
        <v>32</v>
      </c>
      <c r="E70" s="96"/>
      <c r="F70" s="208" t="s">
        <v>81</v>
      </c>
      <c r="G70" s="201" t="s">
        <v>75</v>
      </c>
      <c r="H70" s="209">
        <v>45502</v>
      </c>
      <c r="I70" s="212" t="s">
        <v>81</v>
      </c>
      <c r="J70" s="212">
        <v>45506</v>
      </c>
      <c r="K70" s="212"/>
      <c r="L70" s="210" t="s">
        <v>78</v>
      </c>
      <c r="M70" s="210"/>
      <c r="N70" s="210" t="s">
        <v>79</v>
      </c>
      <c r="O70" s="210"/>
      <c r="P70" s="210" t="s">
        <v>120</v>
      </c>
      <c r="Q70" s="289"/>
      <c r="R70" s="289"/>
      <c r="S70" s="289"/>
      <c r="T70" s="201" t="s">
        <v>273</v>
      </c>
      <c r="U70" s="208" t="s">
        <v>274</v>
      </c>
      <c r="V70" s="240"/>
      <c r="W70" s="260"/>
      <c r="X70" s="260"/>
      <c r="Y70" s="250"/>
      <c r="Z70" s="96"/>
      <c r="AA70" s="232"/>
      <c r="AB70" s="232"/>
      <c r="AC70" s="232"/>
      <c r="AD70" s="271"/>
      <c r="AE70" s="271"/>
      <c r="AF70" s="271"/>
      <c r="AG70" s="271"/>
      <c r="AH70" s="271"/>
      <c r="AI70" s="271"/>
      <c r="AJ70" s="96"/>
      <c r="AK70" s="95"/>
      <c r="AL70" s="199" t="s">
        <v>79</v>
      </c>
    </row>
    <row r="71" spans="2:38" ht="75.599999999999994">
      <c r="B71" s="94">
        <f t="shared" si="0"/>
        <v>57</v>
      </c>
      <c r="C71" s="208" t="s">
        <v>71</v>
      </c>
      <c r="D71" s="96" t="s">
        <v>119</v>
      </c>
      <c r="E71" s="96"/>
      <c r="F71" s="208" t="s">
        <v>81</v>
      </c>
      <c r="G71" s="201" t="s">
        <v>75</v>
      </c>
      <c r="H71" s="209">
        <v>45504</v>
      </c>
      <c r="I71" s="212" t="s">
        <v>81</v>
      </c>
      <c r="J71" s="215" t="s">
        <v>79</v>
      </c>
      <c r="K71" s="215"/>
      <c r="L71" s="210" t="s">
        <v>78</v>
      </c>
      <c r="M71" s="210" t="s">
        <v>275</v>
      </c>
      <c r="N71" s="210" t="s">
        <v>79</v>
      </c>
      <c r="O71" s="210" t="s">
        <v>276</v>
      </c>
      <c r="P71" s="210" t="s">
        <v>120</v>
      </c>
      <c r="Q71" s="289"/>
      <c r="R71" s="289"/>
      <c r="S71" s="289"/>
      <c r="T71" s="201" t="s">
        <v>277</v>
      </c>
      <c r="U71" s="208" t="s">
        <v>278</v>
      </c>
      <c r="V71" s="240" t="s">
        <v>81</v>
      </c>
      <c r="W71" s="260" t="s">
        <v>81</v>
      </c>
      <c r="X71" s="260">
        <v>0.5</v>
      </c>
      <c r="Y71" s="250"/>
      <c r="Z71" s="96"/>
      <c r="AA71" s="232"/>
      <c r="AB71" s="232"/>
      <c r="AC71" s="232"/>
      <c r="AD71" s="271"/>
      <c r="AE71" s="271"/>
      <c r="AF71" s="271"/>
      <c r="AG71" s="271"/>
      <c r="AH71" s="271"/>
      <c r="AI71" s="271"/>
      <c r="AJ71" s="96"/>
      <c r="AK71" s="95"/>
      <c r="AL71" s="199" t="s">
        <v>79</v>
      </c>
    </row>
    <row r="72" spans="2:38" ht="75.599999999999994">
      <c r="B72" s="94">
        <f t="shared" si="0"/>
        <v>58</v>
      </c>
      <c r="C72" s="208" t="s">
        <v>71</v>
      </c>
      <c r="D72" s="96" t="s">
        <v>86</v>
      </c>
      <c r="E72" s="96" t="s">
        <v>87</v>
      </c>
      <c r="F72" s="208" t="s">
        <v>81</v>
      </c>
      <c r="G72" s="201" t="s">
        <v>75</v>
      </c>
      <c r="H72" s="209">
        <v>45504</v>
      </c>
      <c r="I72" s="212" t="s">
        <v>81</v>
      </c>
      <c r="J72" s="215" t="s">
        <v>79</v>
      </c>
      <c r="K72" s="212" t="s">
        <v>79</v>
      </c>
      <c r="L72" s="210" t="s">
        <v>78</v>
      </c>
      <c r="M72" s="210" t="s">
        <v>78</v>
      </c>
      <c r="N72" s="210" t="s">
        <v>79</v>
      </c>
      <c r="O72" s="210" t="s">
        <v>276</v>
      </c>
      <c r="P72" s="210" t="s">
        <v>120</v>
      </c>
      <c r="Q72" s="289"/>
      <c r="R72" s="289"/>
      <c r="S72" s="288" t="s">
        <v>82</v>
      </c>
      <c r="T72" s="201" t="s">
        <v>279</v>
      </c>
      <c r="U72" s="208" t="s">
        <v>280</v>
      </c>
      <c r="V72" s="240" t="s">
        <v>281</v>
      </c>
      <c r="W72" s="260">
        <v>20</v>
      </c>
      <c r="X72" s="260"/>
      <c r="Y72" s="250"/>
      <c r="Z72" s="96"/>
      <c r="AA72" s="232"/>
      <c r="AB72" s="232"/>
      <c r="AC72" s="232"/>
      <c r="AD72" s="271"/>
      <c r="AE72" s="271"/>
      <c r="AF72" s="271"/>
      <c r="AG72" s="271"/>
      <c r="AH72" s="271"/>
      <c r="AI72" s="271"/>
      <c r="AJ72" s="96"/>
      <c r="AK72" s="95"/>
      <c r="AL72" s="199" t="s">
        <v>79</v>
      </c>
    </row>
    <row r="73" spans="2:38" ht="113.4">
      <c r="B73" s="94">
        <f t="shared" si="0"/>
        <v>59</v>
      </c>
      <c r="C73" s="208" t="s">
        <v>71</v>
      </c>
      <c r="D73" s="96" t="s">
        <v>111</v>
      </c>
      <c r="E73" s="96" t="s">
        <v>87</v>
      </c>
      <c r="F73" s="208" t="s">
        <v>81</v>
      </c>
      <c r="G73" s="201" t="s">
        <v>75</v>
      </c>
      <c r="H73" s="209">
        <v>45504</v>
      </c>
      <c r="I73" s="212" t="s">
        <v>81</v>
      </c>
      <c r="J73" s="215" t="s">
        <v>79</v>
      </c>
      <c r="K73" s="212" t="s">
        <v>79</v>
      </c>
      <c r="L73" s="210" t="s">
        <v>78</v>
      </c>
      <c r="M73" s="210" t="s">
        <v>282</v>
      </c>
      <c r="N73" s="210" t="s">
        <v>79</v>
      </c>
      <c r="O73" s="210" t="s">
        <v>276</v>
      </c>
      <c r="P73" s="210" t="s">
        <v>95</v>
      </c>
      <c r="Q73" s="333"/>
      <c r="R73" s="334"/>
      <c r="S73" s="288" t="s">
        <v>82</v>
      </c>
      <c r="T73" s="201" t="s">
        <v>283</v>
      </c>
      <c r="U73" s="208" t="s">
        <v>284</v>
      </c>
      <c r="V73" s="240"/>
      <c r="W73" s="260">
        <v>40</v>
      </c>
      <c r="X73" s="260"/>
      <c r="Y73" s="247"/>
      <c r="Z73" s="96"/>
      <c r="AA73" s="232"/>
      <c r="AB73" s="232"/>
      <c r="AC73" s="232"/>
      <c r="AD73" s="271"/>
      <c r="AE73" s="271"/>
      <c r="AF73" s="271"/>
      <c r="AG73" s="271"/>
      <c r="AH73" s="271"/>
      <c r="AI73" s="271"/>
      <c r="AJ73" s="96"/>
      <c r="AK73" s="95"/>
      <c r="AL73" s="199" t="s">
        <v>79</v>
      </c>
    </row>
    <row r="74" spans="2:38" ht="409.6">
      <c r="B74" s="94">
        <f t="shared" si="0"/>
        <v>60</v>
      </c>
      <c r="C74" s="208" t="s">
        <v>71</v>
      </c>
      <c r="D74" s="96" t="s">
        <v>119</v>
      </c>
      <c r="E74" s="96" t="s">
        <v>87</v>
      </c>
      <c r="F74" s="208" t="s">
        <v>81</v>
      </c>
      <c r="G74" s="201" t="s">
        <v>112</v>
      </c>
      <c r="H74" s="209">
        <v>45504</v>
      </c>
      <c r="I74" s="212" t="s">
        <v>81</v>
      </c>
      <c r="J74" s="215" t="s">
        <v>79</v>
      </c>
      <c r="K74" s="215" t="s">
        <v>285</v>
      </c>
      <c r="L74" s="210" t="s">
        <v>156</v>
      </c>
      <c r="M74" s="210" t="s">
        <v>282</v>
      </c>
      <c r="N74" s="210" t="s">
        <v>79</v>
      </c>
      <c r="O74" s="210">
        <v>11167</v>
      </c>
      <c r="P74" s="210" t="s">
        <v>120</v>
      </c>
      <c r="Q74" s="334"/>
      <c r="R74" s="335" t="s">
        <v>286</v>
      </c>
      <c r="S74" s="288" t="s">
        <v>82</v>
      </c>
      <c r="T74" s="201" t="s">
        <v>287</v>
      </c>
      <c r="U74" s="208" t="s">
        <v>288</v>
      </c>
      <c r="V74" s="240" t="s">
        <v>252</v>
      </c>
      <c r="W74" s="260">
        <v>10</v>
      </c>
      <c r="X74" s="260"/>
      <c r="Y74" s="250"/>
      <c r="Z74" s="96"/>
      <c r="AA74" s="232"/>
      <c r="AB74" s="232"/>
      <c r="AC74" s="232"/>
      <c r="AD74" s="271"/>
      <c r="AE74" s="271"/>
      <c r="AF74" s="271"/>
      <c r="AG74" s="271"/>
      <c r="AH74" s="271"/>
      <c r="AI74" s="271"/>
      <c r="AJ74" s="96"/>
      <c r="AK74" s="95"/>
      <c r="AL74" s="199" t="s">
        <v>79</v>
      </c>
    </row>
    <row r="75" spans="2:38" ht="63">
      <c r="B75" s="94">
        <f t="shared" si="0"/>
        <v>61</v>
      </c>
      <c r="C75" s="208" t="s">
        <v>71</v>
      </c>
      <c r="D75" s="96" t="s">
        <v>86</v>
      </c>
      <c r="E75" s="96" t="s">
        <v>87</v>
      </c>
      <c r="F75" s="208" t="s">
        <v>81</v>
      </c>
      <c r="G75" s="201" t="s">
        <v>75</v>
      </c>
      <c r="H75" s="209">
        <v>45506</v>
      </c>
      <c r="I75" s="212" t="s">
        <v>81</v>
      </c>
      <c r="J75" s="215" t="s">
        <v>79</v>
      </c>
      <c r="K75" s="215" t="s">
        <v>81</v>
      </c>
      <c r="L75" s="210" t="s">
        <v>78</v>
      </c>
      <c r="M75" s="210"/>
      <c r="N75" s="210" t="s">
        <v>79</v>
      </c>
      <c r="O75" s="210" t="s">
        <v>276</v>
      </c>
      <c r="P75" s="210" t="s">
        <v>134</v>
      </c>
      <c r="Q75" s="289"/>
      <c r="R75" s="289"/>
      <c r="S75" s="288" t="s">
        <v>82</v>
      </c>
      <c r="T75" s="201" t="s">
        <v>289</v>
      </c>
      <c r="U75" s="208" t="s">
        <v>290</v>
      </c>
      <c r="V75" s="240" t="s">
        <v>248</v>
      </c>
      <c r="W75" s="260">
        <v>15</v>
      </c>
      <c r="X75" s="260"/>
      <c r="Y75" s="250"/>
      <c r="Z75" s="96"/>
      <c r="AA75" s="232"/>
      <c r="AB75" s="232"/>
      <c r="AC75" s="232"/>
      <c r="AD75" s="271"/>
      <c r="AE75" s="271"/>
      <c r="AF75" s="271"/>
      <c r="AG75" s="271"/>
      <c r="AH75" s="271"/>
      <c r="AI75" s="271"/>
      <c r="AJ75" s="96"/>
      <c r="AK75" s="95"/>
      <c r="AL75" s="199" t="s">
        <v>79</v>
      </c>
    </row>
    <row r="76" spans="2:38" ht="63">
      <c r="B76" s="94">
        <f t="shared" si="0"/>
        <v>62</v>
      </c>
      <c r="C76" s="208" t="s">
        <v>71</v>
      </c>
      <c r="D76" s="96" t="s">
        <v>86</v>
      </c>
      <c r="E76" s="96" t="s">
        <v>87</v>
      </c>
      <c r="F76" s="208" t="s">
        <v>81</v>
      </c>
      <c r="G76" s="201" t="s">
        <v>75</v>
      </c>
      <c r="H76" s="209">
        <v>45506</v>
      </c>
      <c r="I76" s="212" t="s">
        <v>81</v>
      </c>
      <c r="J76" s="215" t="s">
        <v>79</v>
      </c>
      <c r="K76" s="215" t="s">
        <v>81</v>
      </c>
      <c r="L76" s="210" t="s">
        <v>78</v>
      </c>
      <c r="M76" s="210"/>
      <c r="N76" s="210" t="s">
        <v>79</v>
      </c>
      <c r="O76" s="210" t="s">
        <v>276</v>
      </c>
      <c r="P76" s="210" t="s">
        <v>95</v>
      </c>
      <c r="Q76" s="289"/>
      <c r="R76" s="289"/>
      <c r="S76" s="288" t="s">
        <v>82</v>
      </c>
      <c r="T76" s="201" t="s">
        <v>291</v>
      </c>
      <c r="U76" s="208" t="s">
        <v>292</v>
      </c>
      <c r="V76" s="240" t="s">
        <v>248</v>
      </c>
      <c r="W76" s="260">
        <v>15</v>
      </c>
      <c r="X76" s="260"/>
      <c r="Y76" s="250"/>
      <c r="Z76" s="96"/>
      <c r="AA76" s="232"/>
      <c r="AB76" s="232"/>
      <c r="AC76" s="232"/>
      <c r="AD76" s="271"/>
      <c r="AE76" s="271"/>
      <c r="AF76" s="271"/>
      <c r="AG76" s="271"/>
      <c r="AH76" s="271"/>
      <c r="AI76" s="271"/>
      <c r="AJ76" s="96"/>
      <c r="AK76" s="95"/>
      <c r="AL76" s="199" t="s">
        <v>79</v>
      </c>
    </row>
    <row r="77" spans="2:38" ht="239.4">
      <c r="B77" s="94">
        <f t="shared" si="0"/>
        <v>63</v>
      </c>
      <c r="C77" s="208" t="s">
        <v>71</v>
      </c>
      <c r="D77" s="96" t="s">
        <v>119</v>
      </c>
      <c r="E77" s="96" t="s">
        <v>87</v>
      </c>
      <c r="F77" s="208" t="s">
        <v>81</v>
      </c>
      <c r="G77" s="201" t="s">
        <v>75</v>
      </c>
      <c r="H77" s="209">
        <v>45506</v>
      </c>
      <c r="I77" s="212" t="s">
        <v>81</v>
      </c>
      <c r="J77" s="215" t="s">
        <v>79</v>
      </c>
      <c r="K77" s="215" t="s">
        <v>81</v>
      </c>
      <c r="L77" s="210" t="s">
        <v>78</v>
      </c>
      <c r="M77" s="210"/>
      <c r="N77" s="210" t="s">
        <v>79</v>
      </c>
      <c r="O77" s="210" t="s">
        <v>276</v>
      </c>
      <c r="P77" s="210" t="s">
        <v>95</v>
      </c>
      <c r="Q77" s="289"/>
      <c r="R77" s="289"/>
      <c r="S77" s="288" t="s">
        <v>82</v>
      </c>
      <c r="T77" s="201" t="s">
        <v>293</v>
      </c>
      <c r="U77" s="208" t="s">
        <v>294</v>
      </c>
      <c r="V77" s="240" t="s">
        <v>252</v>
      </c>
      <c r="W77" s="260">
        <v>5</v>
      </c>
      <c r="X77" s="260"/>
      <c r="Y77" s="250"/>
      <c r="Z77" s="96"/>
      <c r="AA77" s="232"/>
      <c r="AB77" s="232"/>
      <c r="AC77" s="232"/>
      <c r="AD77" s="271"/>
      <c r="AE77" s="271"/>
      <c r="AF77" s="271"/>
      <c r="AG77" s="271"/>
      <c r="AH77" s="271"/>
      <c r="AI77" s="271"/>
      <c r="AJ77" s="96"/>
      <c r="AK77" s="95"/>
      <c r="AL77" s="199" t="s">
        <v>79</v>
      </c>
    </row>
    <row r="78" spans="2:38" ht="100.8">
      <c r="B78" s="94">
        <f t="shared" si="0"/>
        <v>64</v>
      </c>
      <c r="C78" s="208" t="s">
        <v>71</v>
      </c>
      <c r="D78" s="97" t="s">
        <v>265</v>
      </c>
      <c r="E78" s="97" t="s">
        <v>87</v>
      </c>
      <c r="F78" s="208" t="s">
        <v>81</v>
      </c>
      <c r="G78" s="201" t="s">
        <v>75</v>
      </c>
      <c r="H78" s="209">
        <v>45509</v>
      </c>
      <c r="I78" s="215" t="s">
        <v>76</v>
      </c>
      <c r="J78" s="215" t="s">
        <v>79</v>
      </c>
      <c r="K78" s="215" t="s">
        <v>81</v>
      </c>
      <c r="L78" s="210" t="s">
        <v>236</v>
      </c>
      <c r="M78" s="210"/>
      <c r="N78" s="210" t="s">
        <v>79</v>
      </c>
      <c r="O78" s="210" t="s">
        <v>276</v>
      </c>
      <c r="P78" s="210" t="s">
        <v>134</v>
      </c>
      <c r="Q78" s="289"/>
      <c r="R78" s="289"/>
      <c r="S78" s="288" t="s">
        <v>82</v>
      </c>
      <c r="T78" s="201" t="s">
        <v>295</v>
      </c>
      <c r="U78" s="208" t="s">
        <v>296</v>
      </c>
      <c r="V78" s="240" t="s">
        <v>248</v>
      </c>
      <c r="W78" s="260">
        <v>15</v>
      </c>
      <c r="X78" s="260"/>
      <c r="Y78" s="250"/>
      <c r="Z78" s="96"/>
      <c r="AA78" s="232"/>
      <c r="AB78" s="232"/>
      <c r="AC78" s="232"/>
      <c r="AD78" s="271"/>
      <c r="AE78" s="271"/>
      <c r="AF78" s="271"/>
      <c r="AG78" s="271"/>
      <c r="AH78" s="271"/>
      <c r="AI78" s="271"/>
      <c r="AJ78" s="96"/>
      <c r="AK78" s="95"/>
      <c r="AL78" s="199" t="s">
        <v>79</v>
      </c>
    </row>
    <row r="79" spans="2:38" ht="378">
      <c r="B79" s="94">
        <f t="shared" ref="B79:B139" si="1">ROW()-14</f>
        <v>65</v>
      </c>
      <c r="C79" s="208" t="s">
        <v>71</v>
      </c>
      <c r="D79" s="96" t="s">
        <v>119</v>
      </c>
      <c r="E79" s="96"/>
      <c r="F79" s="208" t="s">
        <v>81</v>
      </c>
      <c r="G79" s="201" t="s">
        <v>297</v>
      </c>
      <c r="H79" s="209">
        <v>45510</v>
      </c>
      <c r="I79" s="212" t="s">
        <v>81</v>
      </c>
      <c r="J79" s="215" t="s">
        <v>79</v>
      </c>
      <c r="K79" s="215" t="s">
        <v>81</v>
      </c>
      <c r="L79" s="210" t="s">
        <v>78</v>
      </c>
      <c r="M79" s="210" t="s">
        <v>89</v>
      </c>
      <c r="N79" s="210" t="s">
        <v>79</v>
      </c>
      <c r="O79" s="210" t="s">
        <v>276</v>
      </c>
      <c r="P79" s="210" t="s">
        <v>95</v>
      </c>
      <c r="Q79" s="289"/>
      <c r="R79" s="289"/>
      <c r="S79" s="289"/>
      <c r="T79" s="201" t="s">
        <v>298</v>
      </c>
      <c r="U79" s="208" t="s">
        <v>299</v>
      </c>
      <c r="V79" s="240"/>
      <c r="W79" s="260">
        <v>0.5</v>
      </c>
      <c r="X79" s="260">
        <v>0.5</v>
      </c>
      <c r="Y79" s="250"/>
      <c r="Z79" s="96"/>
      <c r="AA79" s="232"/>
      <c r="AB79" s="232"/>
      <c r="AC79" s="232"/>
      <c r="AD79" s="271"/>
      <c r="AE79" s="271"/>
      <c r="AF79" s="271"/>
      <c r="AG79" s="271"/>
      <c r="AH79" s="271"/>
      <c r="AI79" s="271"/>
      <c r="AJ79" s="96"/>
      <c r="AK79" s="95"/>
      <c r="AL79" s="199" t="s">
        <v>79</v>
      </c>
    </row>
    <row r="80" spans="2:38" ht="88.2">
      <c r="B80" s="94">
        <f t="shared" si="1"/>
        <v>66</v>
      </c>
      <c r="C80" s="208" t="s">
        <v>71</v>
      </c>
      <c r="D80" s="96" t="s">
        <v>32</v>
      </c>
      <c r="E80" s="96" t="s">
        <v>87</v>
      </c>
      <c r="F80" s="208" t="s">
        <v>81</v>
      </c>
      <c r="G80" s="201" t="s">
        <v>297</v>
      </c>
      <c r="H80" s="209">
        <v>45510</v>
      </c>
      <c r="I80" s="212" t="s">
        <v>81</v>
      </c>
      <c r="J80" s="215" t="s">
        <v>79</v>
      </c>
      <c r="K80" s="215" t="s">
        <v>81</v>
      </c>
      <c r="L80" s="210" t="s">
        <v>78</v>
      </c>
      <c r="M80" s="210"/>
      <c r="N80" s="210" t="s">
        <v>79</v>
      </c>
      <c r="O80" s="210" t="s">
        <v>276</v>
      </c>
      <c r="P80" s="210" t="s">
        <v>95</v>
      </c>
      <c r="Q80" s="289"/>
      <c r="R80" s="289"/>
      <c r="S80" s="288" t="s">
        <v>82</v>
      </c>
      <c r="T80" s="201" t="s">
        <v>300</v>
      </c>
      <c r="U80" s="208" t="s">
        <v>301</v>
      </c>
      <c r="V80" s="240" t="s">
        <v>302</v>
      </c>
      <c r="W80" s="260">
        <v>20</v>
      </c>
      <c r="X80" s="260"/>
      <c r="Y80" s="250"/>
      <c r="Z80" s="96"/>
      <c r="AA80" s="232"/>
      <c r="AB80" s="232"/>
      <c r="AC80" s="232"/>
      <c r="AD80" s="271"/>
      <c r="AE80" s="271"/>
      <c r="AF80" s="271"/>
      <c r="AG80" s="271"/>
      <c r="AH80" s="271"/>
      <c r="AI80" s="271"/>
      <c r="AJ80" s="96"/>
      <c r="AK80" s="95"/>
      <c r="AL80" s="199" t="s">
        <v>79</v>
      </c>
    </row>
    <row r="81" spans="2:38" s="199" customFormat="1" ht="138.6">
      <c r="B81" s="94">
        <f t="shared" si="1"/>
        <v>67</v>
      </c>
      <c r="C81" s="208" t="s">
        <v>71</v>
      </c>
      <c r="D81" s="96" t="s">
        <v>119</v>
      </c>
      <c r="E81" s="96"/>
      <c r="F81" s="208" t="s">
        <v>81</v>
      </c>
      <c r="G81" s="201" t="s">
        <v>112</v>
      </c>
      <c r="H81" s="209">
        <v>45510</v>
      </c>
      <c r="I81" s="212" t="s">
        <v>81</v>
      </c>
      <c r="J81" s="212">
        <v>45510</v>
      </c>
      <c r="K81" s="215" t="s">
        <v>79</v>
      </c>
      <c r="L81" s="210" t="s">
        <v>78</v>
      </c>
      <c r="M81" s="210" t="s">
        <v>144</v>
      </c>
      <c r="N81" s="210" t="s">
        <v>79</v>
      </c>
      <c r="O81" s="210" t="s">
        <v>303</v>
      </c>
      <c r="P81" s="210" t="s">
        <v>120</v>
      </c>
      <c r="Q81" s="289"/>
      <c r="R81" s="289"/>
      <c r="S81" s="289"/>
      <c r="T81" s="211" t="s">
        <v>304</v>
      </c>
      <c r="U81" s="211" t="s">
        <v>305</v>
      </c>
      <c r="V81" s="238"/>
      <c r="W81" s="258"/>
      <c r="X81" s="258"/>
      <c r="Y81" s="250"/>
      <c r="Z81" s="96"/>
      <c r="AA81" s="232"/>
      <c r="AB81" s="232"/>
      <c r="AC81" s="232"/>
      <c r="AD81" s="268"/>
      <c r="AE81" s="268"/>
      <c r="AF81" s="268"/>
      <c r="AG81" s="268"/>
      <c r="AH81" s="268"/>
      <c r="AI81" s="268"/>
      <c r="AJ81" s="96"/>
      <c r="AK81" s="95"/>
      <c r="AL81" s="199" t="s">
        <v>79</v>
      </c>
    </row>
    <row r="82" spans="2:38" ht="100.8">
      <c r="B82" s="94">
        <f t="shared" si="1"/>
        <v>68</v>
      </c>
      <c r="C82" s="208" t="s">
        <v>71</v>
      </c>
      <c r="D82" s="96" t="s">
        <v>265</v>
      </c>
      <c r="E82" s="96" t="s">
        <v>87</v>
      </c>
      <c r="F82" s="208" t="s">
        <v>81</v>
      </c>
      <c r="G82" s="201" t="s">
        <v>112</v>
      </c>
      <c r="H82" s="209">
        <v>45510</v>
      </c>
      <c r="I82" s="212" t="s">
        <v>81</v>
      </c>
      <c r="J82" s="215" t="s">
        <v>79</v>
      </c>
      <c r="K82" s="215" t="s">
        <v>81</v>
      </c>
      <c r="L82" s="210" t="s">
        <v>78</v>
      </c>
      <c r="M82" s="210"/>
      <c r="N82" s="210" t="s">
        <v>79</v>
      </c>
      <c r="O82" s="210" t="s">
        <v>303</v>
      </c>
      <c r="P82" s="210" t="s">
        <v>95</v>
      </c>
      <c r="Q82" s="289"/>
      <c r="R82" s="289"/>
      <c r="S82" s="288" t="s">
        <v>82</v>
      </c>
      <c r="T82" s="201" t="s">
        <v>306</v>
      </c>
      <c r="U82" s="219" t="s">
        <v>307</v>
      </c>
      <c r="V82" s="241"/>
      <c r="W82" s="261">
        <v>20</v>
      </c>
      <c r="X82" s="261"/>
      <c r="Y82" s="250"/>
      <c r="Z82" s="97"/>
      <c r="AA82" s="232"/>
      <c r="AB82" s="232"/>
      <c r="AC82" s="232"/>
      <c r="AD82" s="273"/>
      <c r="AE82" s="273"/>
      <c r="AF82" s="273"/>
      <c r="AG82" s="273"/>
      <c r="AH82" s="273"/>
      <c r="AI82" s="273"/>
      <c r="AJ82" s="96"/>
      <c r="AK82" s="95"/>
      <c r="AL82" s="199" t="s">
        <v>79</v>
      </c>
    </row>
    <row r="83" spans="2:38" ht="273.60000000000002">
      <c r="B83" s="94">
        <f t="shared" si="1"/>
        <v>69</v>
      </c>
      <c r="C83" s="208" t="s">
        <v>71</v>
      </c>
      <c r="D83" s="96" t="s">
        <v>119</v>
      </c>
      <c r="E83" s="96"/>
      <c r="F83" s="208" t="s">
        <v>81</v>
      </c>
      <c r="G83" s="201" t="s">
        <v>112</v>
      </c>
      <c r="H83" s="217">
        <v>45510</v>
      </c>
      <c r="I83" s="212" t="s">
        <v>81</v>
      </c>
      <c r="J83" s="218"/>
      <c r="K83" s="218"/>
      <c r="L83" s="210" t="s">
        <v>78</v>
      </c>
      <c r="M83" s="210" t="s">
        <v>78</v>
      </c>
      <c r="N83" s="210" t="s">
        <v>79</v>
      </c>
      <c r="O83" s="210">
        <v>11073</v>
      </c>
      <c r="P83" s="210" t="s">
        <v>80</v>
      </c>
      <c r="Q83" s="289"/>
      <c r="R83" s="312" t="s">
        <v>308</v>
      </c>
      <c r="S83" s="312" t="s">
        <v>309</v>
      </c>
      <c r="T83" s="201" t="s">
        <v>310</v>
      </c>
      <c r="U83" s="219" t="s">
        <v>311</v>
      </c>
      <c r="V83" s="241"/>
      <c r="W83" s="261">
        <v>5</v>
      </c>
      <c r="X83" s="261" t="s">
        <v>312</v>
      </c>
      <c r="Y83" s="247"/>
      <c r="Z83" s="96" t="s">
        <v>270</v>
      </c>
      <c r="AA83" s="232">
        <v>45538</v>
      </c>
      <c r="AB83" s="232"/>
      <c r="AC83" s="232"/>
      <c r="AD83" s="273"/>
      <c r="AE83" s="273"/>
      <c r="AF83" s="273"/>
      <c r="AG83" s="273"/>
      <c r="AH83" s="273"/>
      <c r="AI83" s="273"/>
      <c r="AJ83" s="96"/>
      <c r="AK83" s="95"/>
      <c r="AL83" s="199" t="s">
        <v>79</v>
      </c>
    </row>
    <row r="84" spans="2:38" ht="37.799999999999997">
      <c r="B84" s="94">
        <f t="shared" si="1"/>
        <v>70</v>
      </c>
      <c r="C84" s="208" t="s">
        <v>71</v>
      </c>
      <c r="D84" s="96" t="s">
        <v>86</v>
      </c>
      <c r="E84" s="96" t="s">
        <v>87</v>
      </c>
      <c r="F84" s="208" t="s">
        <v>81</v>
      </c>
      <c r="G84" s="201" t="s">
        <v>75</v>
      </c>
      <c r="H84" s="209">
        <v>45511</v>
      </c>
      <c r="I84" s="212" t="s">
        <v>81</v>
      </c>
      <c r="J84" s="215" t="s">
        <v>79</v>
      </c>
      <c r="K84" s="215" t="s">
        <v>81</v>
      </c>
      <c r="L84" s="210" t="s">
        <v>78</v>
      </c>
      <c r="M84" s="210"/>
      <c r="N84" s="210" t="s">
        <v>79</v>
      </c>
      <c r="O84" s="210" t="s">
        <v>79</v>
      </c>
      <c r="P84" s="210" t="s">
        <v>80</v>
      </c>
      <c r="Q84" s="289"/>
      <c r="R84" s="289"/>
      <c r="S84" s="288" t="s">
        <v>82</v>
      </c>
      <c r="T84" s="201" t="s">
        <v>313</v>
      </c>
      <c r="U84" s="219" t="s">
        <v>314</v>
      </c>
      <c r="V84" s="241"/>
      <c r="W84" s="261">
        <v>3</v>
      </c>
      <c r="X84" s="261"/>
      <c r="Y84" s="250"/>
      <c r="Z84" s="96"/>
      <c r="AA84" s="232"/>
      <c r="AB84" s="232"/>
      <c r="AC84" s="232"/>
      <c r="AD84" s="273"/>
      <c r="AE84" s="273"/>
      <c r="AF84" s="273"/>
      <c r="AG84" s="273"/>
      <c r="AH84" s="273"/>
      <c r="AI84" s="273"/>
      <c r="AJ84" s="96"/>
      <c r="AK84" s="95"/>
      <c r="AL84" s="199" t="s">
        <v>79</v>
      </c>
    </row>
    <row r="85" spans="2:38" ht="37.799999999999997">
      <c r="B85" s="94">
        <f t="shared" si="1"/>
        <v>71</v>
      </c>
      <c r="C85" s="208" t="s">
        <v>71</v>
      </c>
      <c r="D85" s="96" t="s">
        <v>86</v>
      </c>
      <c r="E85" s="96" t="s">
        <v>87</v>
      </c>
      <c r="F85" s="208" t="s">
        <v>81</v>
      </c>
      <c r="G85" s="201" t="s">
        <v>75</v>
      </c>
      <c r="H85" s="209">
        <v>45511</v>
      </c>
      <c r="I85" s="212" t="s">
        <v>81</v>
      </c>
      <c r="J85" s="215" t="s">
        <v>79</v>
      </c>
      <c r="K85" s="215" t="s">
        <v>81</v>
      </c>
      <c r="L85" s="210" t="s">
        <v>78</v>
      </c>
      <c r="M85" s="210"/>
      <c r="N85" s="210" t="s">
        <v>79</v>
      </c>
      <c r="O85" s="210" t="s">
        <v>79</v>
      </c>
      <c r="P85" s="210" t="s">
        <v>80</v>
      </c>
      <c r="Q85" s="289"/>
      <c r="R85" s="289"/>
      <c r="S85" s="288" t="s">
        <v>82</v>
      </c>
      <c r="T85" s="201" t="s">
        <v>315</v>
      </c>
      <c r="U85" s="219" t="s">
        <v>316</v>
      </c>
      <c r="V85" s="241"/>
      <c r="W85" s="261">
        <v>3</v>
      </c>
      <c r="X85" s="261"/>
      <c r="Y85" s="250"/>
      <c r="Z85" s="96"/>
      <c r="AA85" s="232"/>
      <c r="AB85" s="232"/>
      <c r="AC85" s="232"/>
      <c r="AD85" s="273"/>
      <c r="AE85" s="273"/>
      <c r="AF85" s="273"/>
      <c r="AG85" s="273"/>
      <c r="AH85" s="273"/>
      <c r="AI85" s="273"/>
      <c r="AJ85" s="96"/>
      <c r="AK85" s="95"/>
      <c r="AL85" s="199" t="s">
        <v>79</v>
      </c>
    </row>
    <row r="86" spans="2:38" ht="138.6">
      <c r="B86" s="94">
        <f t="shared" si="1"/>
        <v>72</v>
      </c>
      <c r="C86" s="208" t="s">
        <v>71</v>
      </c>
      <c r="D86" s="96" t="s">
        <v>130</v>
      </c>
      <c r="E86" s="96" t="s">
        <v>87</v>
      </c>
      <c r="F86" s="208" t="s">
        <v>81</v>
      </c>
      <c r="G86" s="201" t="s">
        <v>75</v>
      </c>
      <c r="H86" s="209">
        <v>45511</v>
      </c>
      <c r="I86" s="212" t="s">
        <v>81</v>
      </c>
      <c r="J86" s="215" t="s">
        <v>79</v>
      </c>
      <c r="K86" s="215" t="s">
        <v>81</v>
      </c>
      <c r="L86" s="210" t="s">
        <v>78</v>
      </c>
      <c r="M86" s="210"/>
      <c r="N86" s="210" t="s">
        <v>79</v>
      </c>
      <c r="O86" s="210" t="s">
        <v>79</v>
      </c>
      <c r="P86" s="210" t="s">
        <v>80</v>
      </c>
      <c r="Q86" s="289"/>
      <c r="R86" s="289"/>
      <c r="S86" s="288" t="s">
        <v>82</v>
      </c>
      <c r="T86" s="201" t="s">
        <v>317</v>
      </c>
      <c r="U86" s="208" t="s">
        <v>318</v>
      </c>
      <c r="V86" s="240"/>
      <c r="W86" s="260">
        <v>3</v>
      </c>
      <c r="X86" s="260"/>
      <c r="Y86" s="250"/>
      <c r="Z86" s="96"/>
      <c r="AA86" s="232"/>
      <c r="AB86" s="232"/>
      <c r="AC86" s="232"/>
      <c r="AD86" s="271"/>
      <c r="AE86" s="271"/>
      <c r="AF86" s="271"/>
      <c r="AG86" s="271"/>
      <c r="AH86" s="271"/>
      <c r="AI86" s="271"/>
      <c r="AJ86" s="96"/>
      <c r="AK86" s="95"/>
      <c r="AL86" s="199" t="s">
        <v>79</v>
      </c>
    </row>
    <row r="87" spans="2:38" ht="390.6">
      <c r="B87" s="94">
        <f t="shared" si="1"/>
        <v>73</v>
      </c>
      <c r="C87" s="208" t="s">
        <v>71</v>
      </c>
      <c r="D87" s="96" t="s">
        <v>119</v>
      </c>
      <c r="E87" s="96"/>
      <c r="F87" s="208" t="s">
        <v>81</v>
      </c>
      <c r="G87" s="201" t="s">
        <v>112</v>
      </c>
      <c r="H87" s="209" t="s">
        <v>319</v>
      </c>
      <c r="I87" s="212" t="s">
        <v>81</v>
      </c>
      <c r="J87" s="218"/>
      <c r="K87" s="218" t="s">
        <v>320</v>
      </c>
      <c r="L87" s="210" t="s">
        <v>78</v>
      </c>
      <c r="M87" s="210" t="s">
        <v>78</v>
      </c>
      <c r="N87" s="210" t="s">
        <v>79</v>
      </c>
      <c r="O87" s="210">
        <v>11524</v>
      </c>
      <c r="P87" s="210" t="s">
        <v>80</v>
      </c>
      <c r="Q87" s="289"/>
      <c r="R87" s="289"/>
      <c r="S87" s="289"/>
      <c r="T87" s="201" t="s">
        <v>321</v>
      </c>
      <c r="U87" s="208" t="s">
        <v>322</v>
      </c>
      <c r="V87" s="240" t="s">
        <v>252</v>
      </c>
      <c r="W87" s="260">
        <v>0.5</v>
      </c>
      <c r="X87" s="260"/>
      <c r="Y87" s="250" t="s">
        <v>323</v>
      </c>
      <c r="Z87" s="96"/>
      <c r="AA87" s="232"/>
      <c r="AB87" s="232"/>
      <c r="AC87" s="232"/>
      <c r="AD87" s="271"/>
      <c r="AE87" s="271"/>
      <c r="AF87" s="271"/>
      <c r="AG87" s="271"/>
      <c r="AH87" s="271"/>
      <c r="AI87" s="271"/>
      <c r="AJ87" s="96"/>
      <c r="AK87" s="95"/>
      <c r="AL87" s="199" t="s">
        <v>79</v>
      </c>
    </row>
    <row r="88" spans="2:38" ht="365.4">
      <c r="B88" s="94">
        <f t="shared" si="1"/>
        <v>74</v>
      </c>
      <c r="C88" s="208" t="s">
        <v>71</v>
      </c>
      <c r="D88" s="96" t="s">
        <v>119</v>
      </c>
      <c r="E88" s="96"/>
      <c r="F88" s="208" t="s">
        <v>81</v>
      </c>
      <c r="G88" s="201" t="s">
        <v>112</v>
      </c>
      <c r="H88" s="209" t="s">
        <v>319</v>
      </c>
      <c r="I88" s="212" t="s">
        <v>81</v>
      </c>
      <c r="J88" s="218"/>
      <c r="K88" s="218" t="s">
        <v>320</v>
      </c>
      <c r="L88" s="210" t="s">
        <v>78</v>
      </c>
      <c r="M88" s="210" t="s">
        <v>78</v>
      </c>
      <c r="N88" s="210" t="s">
        <v>79</v>
      </c>
      <c r="O88" s="210">
        <v>11525</v>
      </c>
      <c r="P88" s="210" t="s">
        <v>80</v>
      </c>
      <c r="Q88" s="289"/>
      <c r="R88" s="289"/>
      <c r="S88" s="289"/>
      <c r="T88" s="201" t="s">
        <v>324</v>
      </c>
      <c r="U88" s="208" t="s">
        <v>325</v>
      </c>
      <c r="V88" s="240" t="s">
        <v>252</v>
      </c>
      <c r="W88" s="260">
        <v>0.5</v>
      </c>
      <c r="X88" s="260"/>
      <c r="Y88" s="250" t="s">
        <v>323</v>
      </c>
      <c r="Z88" s="96"/>
      <c r="AA88" s="232"/>
      <c r="AB88" s="232"/>
      <c r="AC88" s="232"/>
      <c r="AD88" s="271"/>
      <c r="AE88" s="271"/>
      <c r="AF88" s="271"/>
      <c r="AG88" s="271"/>
      <c r="AH88" s="271"/>
      <c r="AI88" s="271"/>
      <c r="AJ88" s="96"/>
      <c r="AK88" s="95"/>
      <c r="AL88" s="199" t="s">
        <v>79</v>
      </c>
    </row>
    <row r="89" spans="2:38" ht="201.6">
      <c r="B89" s="94">
        <f t="shared" si="1"/>
        <v>75</v>
      </c>
      <c r="C89" s="208" t="s">
        <v>71</v>
      </c>
      <c r="D89" s="96" t="s">
        <v>119</v>
      </c>
      <c r="E89" s="96"/>
      <c r="F89" s="208" t="s">
        <v>81</v>
      </c>
      <c r="G89" s="201" t="s">
        <v>112</v>
      </c>
      <c r="H89" s="209" t="s">
        <v>319</v>
      </c>
      <c r="I89" s="212" t="s">
        <v>81</v>
      </c>
      <c r="J89" s="218"/>
      <c r="K89" s="218" t="s">
        <v>320</v>
      </c>
      <c r="L89" s="210" t="s">
        <v>78</v>
      </c>
      <c r="M89" s="210" t="s">
        <v>78</v>
      </c>
      <c r="N89" s="210" t="s">
        <v>79</v>
      </c>
      <c r="O89" s="210">
        <v>11526</v>
      </c>
      <c r="P89" s="210" t="s">
        <v>80</v>
      </c>
      <c r="Q89" s="289"/>
      <c r="R89" s="289"/>
      <c r="S89" s="289"/>
      <c r="T89" s="201" t="s">
        <v>326</v>
      </c>
      <c r="U89" s="208" t="s">
        <v>327</v>
      </c>
      <c r="V89" s="240" t="s">
        <v>252</v>
      </c>
      <c r="W89" s="260">
        <v>0.5</v>
      </c>
      <c r="X89" s="260"/>
      <c r="Y89" s="250" t="s">
        <v>323</v>
      </c>
      <c r="Z89" s="97"/>
      <c r="AA89" s="232"/>
      <c r="AB89" s="232"/>
      <c r="AC89" s="232"/>
      <c r="AD89" s="271"/>
      <c r="AE89" s="271"/>
      <c r="AF89" s="271"/>
      <c r="AG89" s="271"/>
      <c r="AH89" s="271"/>
      <c r="AI89" s="271"/>
      <c r="AJ89" s="96"/>
      <c r="AK89" s="95"/>
      <c r="AL89" s="199" t="s">
        <v>79</v>
      </c>
    </row>
    <row r="90" spans="2:38" ht="50.4">
      <c r="B90" s="94">
        <f t="shared" si="1"/>
        <v>76</v>
      </c>
      <c r="C90" s="208" t="s">
        <v>71</v>
      </c>
      <c r="D90" s="96" t="s">
        <v>111</v>
      </c>
      <c r="E90" s="96" t="s">
        <v>87</v>
      </c>
      <c r="F90" s="208" t="s">
        <v>81</v>
      </c>
      <c r="G90" s="201" t="s">
        <v>75</v>
      </c>
      <c r="H90" s="209">
        <v>45513</v>
      </c>
      <c r="I90" s="212" t="s">
        <v>81</v>
      </c>
      <c r="J90" s="215" t="s">
        <v>79</v>
      </c>
      <c r="K90" s="215" t="s">
        <v>328</v>
      </c>
      <c r="L90" s="210" t="s">
        <v>78</v>
      </c>
      <c r="M90" s="210" t="s">
        <v>89</v>
      </c>
      <c r="N90" s="210" t="s">
        <v>79</v>
      </c>
      <c r="O90" s="210" t="s">
        <v>79</v>
      </c>
      <c r="P90" s="210" t="s">
        <v>80</v>
      </c>
      <c r="Q90" s="289"/>
      <c r="R90" s="289"/>
      <c r="S90" s="288" t="s">
        <v>82</v>
      </c>
      <c r="T90" s="201" t="s">
        <v>329</v>
      </c>
      <c r="U90" s="208" t="s">
        <v>330</v>
      </c>
      <c r="V90" s="240"/>
      <c r="W90" s="260">
        <v>10</v>
      </c>
      <c r="X90" s="260"/>
      <c r="Y90" s="250"/>
      <c r="Z90" s="96"/>
      <c r="AA90" s="232"/>
      <c r="AB90" s="232"/>
      <c r="AC90" s="232"/>
      <c r="AD90" s="271"/>
      <c r="AE90" s="271"/>
      <c r="AF90" s="271"/>
      <c r="AG90" s="271"/>
      <c r="AH90" s="271"/>
      <c r="AI90" s="271"/>
      <c r="AJ90" s="96"/>
      <c r="AK90" s="95"/>
      <c r="AL90" s="199" t="s">
        <v>79</v>
      </c>
    </row>
    <row r="91" spans="2:38" ht="189">
      <c r="B91" s="94">
        <f t="shared" si="1"/>
        <v>77</v>
      </c>
      <c r="C91" s="208" t="s">
        <v>71</v>
      </c>
      <c r="D91" s="97" t="s">
        <v>119</v>
      </c>
      <c r="E91" s="97"/>
      <c r="F91" s="208" t="s">
        <v>81</v>
      </c>
      <c r="G91" s="201" t="s">
        <v>331</v>
      </c>
      <c r="H91" s="209">
        <v>45525</v>
      </c>
      <c r="I91" s="212" t="s">
        <v>81</v>
      </c>
      <c r="J91" s="212">
        <v>45527</v>
      </c>
      <c r="K91" s="215" t="s">
        <v>332</v>
      </c>
      <c r="L91" s="210" t="s">
        <v>78</v>
      </c>
      <c r="M91" s="210" t="s">
        <v>89</v>
      </c>
      <c r="N91" s="210" t="s">
        <v>79</v>
      </c>
      <c r="O91" s="210" t="s">
        <v>79</v>
      </c>
      <c r="P91" s="210" t="s">
        <v>80</v>
      </c>
      <c r="Q91" s="333"/>
      <c r="R91" s="289"/>
      <c r="S91" s="289"/>
      <c r="T91" s="201" t="s">
        <v>333</v>
      </c>
      <c r="U91" s="208" t="s">
        <v>334</v>
      </c>
      <c r="V91" s="240"/>
      <c r="W91" s="260">
        <v>5</v>
      </c>
      <c r="X91" s="260"/>
      <c r="Y91" s="250"/>
      <c r="Z91" s="96"/>
      <c r="AA91" s="232"/>
      <c r="AB91" s="232"/>
      <c r="AC91" s="232"/>
      <c r="AD91" s="271"/>
      <c r="AE91" s="271"/>
      <c r="AF91" s="271"/>
      <c r="AG91" s="271"/>
      <c r="AH91" s="271"/>
      <c r="AI91" s="271"/>
      <c r="AJ91" s="96"/>
      <c r="AK91" s="95"/>
      <c r="AL91" s="199" t="s">
        <v>79</v>
      </c>
    </row>
    <row r="92" spans="2:38" ht="352.8">
      <c r="B92" s="94">
        <f t="shared" si="1"/>
        <v>78</v>
      </c>
      <c r="C92" s="208" t="s">
        <v>71</v>
      </c>
      <c r="D92" s="97" t="s">
        <v>119</v>
      </c>
      <c r="E92" s="97" t="s">
        <v>87</v>
      </c>
      <c r="F92" s="208" t="s">
        <v>81</v>
      </c>
      <c r="G92" s="201" t="s">
        <v>331</v>
      </c>
      <c r="H92" s="209">
        <v>45525</v>
      </c>
      <c r="I92" s="215" t="s">
        <v>81</v>
      </c>
      <c r="J92" s="212">
        <v>45541</v>
      </c>
      <c r="K92" s="215" t="s">
        <v>335</v>
      </c>
      <c r="L92" s="210" t="s">
        <v>78</v>
      </c>
      <c r="M92" s="210" t="s">
        <v>78</v>
      </c>
      <c r="N92" s="210"/>
      <c r="O92" s="210" t="s">
        <v>81</v>
      </c>
      <c r="P92" s="210" t="s">
        <v>114</v>
      </c>
      <c r="Q92" s="311"/>
      <c r="R92" s="312" t="s">
        <v>336</v>
      </c>
      <c r="S92" s="312"/>
      <c r="T92" s="201" t="s">
        <v>337</v>
      </c>
      <c r="U92" s="208" t="s">
        <v>338</v>
      </c>
      <c r="V92" s="240"/>
      <c r="W92" s="260">
        <v>5</v>
      </c>
      <c r="X92" s="260"/>
      <c r="Y92" s="250"/>
      <c r="Z92" s="96"/>
      <c r="AA92" s="232"/>
      <c r="AB92" s="232"/>
      <c r="AC92" s="232"/>
      <c r="AD92" s="271"/>
      <c r="AE92" s="271"/>
      <c r="AF92" s="271"/>
      <c r="AG92" s="271"/>
      <c r="AH92" s="271"/>
      <c r="AI92" s="271"/>
      <c r="AJ92" s="96"/>
      <c r="AK92" s="95"/>
      <c r="AL92" s="199" t="s">
        <v>79</v>
      </c>
    </row>
    <row r="93" spans="2:38" ht="409.6">
      <c r="B93" s="94">
        <f t="shared" si="1"/>
        <v>79</v>
      </c>
      <c r="C93" s="208" t="s">
        <v>71</v>
      </c>
      <c r="D93" s="97" t="s">
        <v>130</v>
      </c>
      <c r="E93" s="97" t="s">
        <v>87</v>
      </c>
      <c r="F93" s="208" t="s">
        <v>81</v>
      </c>
      <c r="G93" s="201" t="s">
        <v>112</v>
      </c>
      <c r="H93" s="209">
        <v>45525</v>
      </c>
      <c r="I93" s="215" t="s">
        <v>81</v>
      </c>
      <c r="J93" s="212">
        <v>45534</v>
      </c>
      <c r="K93" s="215" t="s">
        <v>339</v>
      </c>
      <c r="L93" s="210" t="s">
        <v>78</v>
      </c>
      <c r="M93" s="210" t="s">
        <v>78</v>
      </c>
      <c r="N93" s="210" t="s">
        <v>79</v>
      </c>
      <c r="O93" s="210">
        <v>11687</v>
      </c>
      <c r="P93" s="210" t="s">
        <v>114</v>
      </c>
      <c r="Q93" s="311"/>
      <c r="R93" s="312" t="s">
        <v>340</v>
      </c>
      <c r="S93" s="312"/>
      <c r="T93" s="201" t="s">
        <v>341</v>
      </c>
      <c r="U93" s="208" t="s">
        <v>342</v>
      </c>
      <c r="V93" s="240"/>
      <c r="W93" s="260">
        <v>3</v>
      </c>
      <c r="X93" s="260"/>
      <c r="Y93" s="250"/>
      <c r="Z93" s="97"/>
      <c r="AA93" s="232"/>
      <c r="AB93" s="232"/>
      <c r="AC93" s="232"/>
      <c r="AD93" s="271"/>
      <c r="AE93" s="271"/>
      <c r="AF93" s="271"/>
      <c r="AG93" s="271"/>
      <c r="AH93" s="271"/>
      <c r="AI93" s="271"/>
      <c r="AJ93" s="96"/>
      <c r="AK93" s="95"/>
      <c r="AL93" s="199" t="s">
        <v>79</v>
      </c>
    </row>
    <row r="94" spans="2:38" ht="205.2">
      <c r="B94" s="94">
        <f t="shared" si="1"/>
        <v>80</v>
      </c>
      <c r="C94" s="208" t="s">
        <v>71</v>
      </c>
      <c r="D94" s="97" t="s">
        <v>130</v>
      </c>
      <c r="E94" s="97" t="s">
        <v>87</v>
      </c>
      <c r="F94" s="208" t="s">
        <v>81</v>
      </c>
      <c r="G94" s="201" t="s">
        <v>331</v>
      </c>
      <c r="H94" s="209">
        <v>45526</v>
      </c>
      <c r="I94" s="215" t="s">
        <v>81</v>
      </c>
      <c r="J94" s="212">
        <v>45527</v>
      </c>
      <c r="K94" s="215" t="s">
        <v>343</v>
      </c>
      <c r="L94" s="210" t="s">
        <v>78</v>
      </c>
      <c r="M94" s="210" t="s">
        <v>266</v>
      </c>
      <c r="N94" s="210" t="s">
        <v>79</v>
      </c>
      <c r="O94" s="210" t="s">
        <v>81</v>
      </c>
      <c r="P94" s="210" t="s">
        <v>114</v>
      </c>
      <c r="Q94" s="311"/>
      <c r="R94" s="312" t="s">
        <v>344</v>
      </c>
      <c r="S94" s="312"/>
      <c r="T94" s="201" t="s">
        <v>345</v>
      </c>
      <c r="U94" s="208" t="s">
        <v>346</v>
      </c>
      <c r="V94" s="240"/>
      <c r="W94" s="260">
        <v>10</v>
      </c>
      <c r="X94" s="260">
        <v>5</v>
      </c>
      <c r="Y94" s="250" t="s">
        <v>347</v>
      </c>
      <c r="Z94" s="96" t="s">
        <v>78</v>
      </c>
      <c r="AA94" s="232">
        <v>45531</v>
      </c>
      <c r="AB94" s="232"/>
      <c r="AC94" s="232"/>
      <c r="AD94" s="271"/>
      <c r="AE94" s="271"/>
      <c r="AF94" s="271"/>
      <c r="AG94" s="271"/>
      <c r="AH94" s="271"/>
      <c r="AI94" s="271"/>
      <c r="AJ94" s="96"/>
      <c r="AK94" s="95"/>
      <c r="AL94" s="199" t="s">
        <v>79</v>
      </c>
    </row>
    <row r="95" spans="2:38" ht="37.799999999999997">
      <c r="B95" s="94">
        <f t="shared" si="1"/>
        <v>81</v>
      </c>
      <c r="C95" s="208" t="s">
        <v>71</v>
      </c>
      <c r="D95" s="97" t="s">
        <v>72</v>
      </c>
      <c r="E95" s="97" t="s">
        <v>87</v>
      </c>
      <c r="F95" s="208" t="s">
        <v>81</v>
      </c>
      <c r="G95" s="201" t="s">
        <v>75</v>
      </c>
      <c r="H95" s="209">
        <v>45527</v>
      </c>
      <c r="I95" s="215" t="s">
        <v>81</v>
      </c>
      <c r="J95" s="212">
        <v>45534</v>
      </c>
      <c r="K95" s="215" t="s">
        <v>81</v>
      </c>
      <c r="L95" s="210" t="s">
        <v>78</v>
      </c>
      <c r="M95" s="210" t="s">
        <v>348</v>
      </c>
      <c r="N95" s="210"/>
      <c r="O95" s="210" t="s">
        <v>81</v>
      </c>
      <c r="P95" s="210" t="s">
        <v>95</v>
      </c>
      <c r="Q95" s="289"/>
      <c r="R95" s="289"/>
      <c r="S95" s="289"/>
      <c r="T95" s="201" t="s">
        <v>349</v>
      </c>
      <c r="U95" s="208" t="s">
        <v>350</v>
      </c>
      <c r="V95" s="240"/>
      <c r="W95" s="260">
        <v>15</v>
      </c>
      <c r="X95" s="260"/>
      <c r="Y95" s="250"/>
      <c r="Z95" s="97"/>
      <c r="AA95" s="232"/>
      <c r="AB95" s="232"/>
      <c r="AC95" s="232"/>
      <c r="AD95" s="271"/>
      <c r="AE95" s="271"/>
      <c r="AF95" s="271"/>
      <c r="AG95" s="271"/>
      <c r="AH95" s="271"/>
      <c r="AI95" s="271"/>
      <c r="AJ95" s="96"/>
      <c r="AK95" s="95"/>
      <c r="AL95" s="199" t="s">
        <v>79</v>
      </c>
    </row>
    <row r="96" spans="2:38" ht="409.6">
      <c r="B96" s="94">
        <f t="shared" si="1"/>
        <v>82</v>
      </c>
      <c r="C96" s="208" t="s">
        <v>71</v>
      </c>
      <c r="D96" s="97" t="s">
        <v>130</v>
      </c>
      <c r="E96" s="97" t="s">
        <v>87</v>
      </c>
      <c r="F96" s="208" t="s">
        <v>81</v>
      </c>
      <c r="G96" s="201" t="s">
        <v>112</v>
      </c>
      <c r="H96" s="209">
        <v>45530</v>
      </c>
      <c r="I96" s="215"/>
      <c r="J96" s="212">
        <v>45534</v>
      </c>
      <c r="K96" s="215" t="s">
        <v>81</v>
      </c>
      <c r="L96" s="210" t="s">
        <v>78</v>
      </c>
      <c r="M96" s="210" t="s">
        <v>78</v>
      </c>
      <c r="N96" s="210"/>
      <c r="O96" s="210">
        <v>11743</v>
      </c>
      <c r="P96" s="210" t="s">
        <v>95</v>
      </c>
      <c r="Q96" s="289"/>
      <c r="R96" s="289"/>
      <c r="S96" s="289"/>
      <c r="T96" s="201" t="s">
        <v>351</v>
      </c>
      <c r="U96" s="208" t="s">
        <v>352</v>
      </c>
      <c r="V96" s="240"/>
      <c r="W96" s="260">
        <v>0.5</v>
      </c>
      <c r="X96" s="260">
        <v>0.5</v>
      </c>
      <c r="Y96" s="250"/>
      <c r="Z96" s="96"/>
      <c r="AA96" s="232"/>
      <c r="AB96" s="232"/>
      <c r="AC96" s="232"/>
      <c r="AD96" s="271"/>
      <c r="AE96" s="271"/>
      <c r="AF96" s="271"/>
      <c r="AG96" s="271"/>
      <c r="AH96" s="271"/>
      <c r="AI96" s="271"/>
      <c r="AJ96" s="96"/>
      <c r="AK96" s="95"/>
      <c r="AL96" s="199" t="s">
        <v>79</v>
      </c>
    </row>
    <row r="97" spans="2:38" ht="327.60000000000002">
      <c r="B97" s="94">
        <f t="shared" si="1"/>
        <v>83</v>
      </c>
      <c r="C97" s="208" t="s">
        <v>71</v>
      </c>
      <c r="D97" s="97" t="s">
        <v>130</v>
      </c>
      <c r="E97" s="97" t="s">
        <v>87</v>
      </c>
      <c r="F97" s="208" t="s">
        <v>81</v>
      </c>
      <c r="G97" s="201" t="s">
        <v>112</v>
      </c>
      <c r="H97" s="209">
        <v>45530</v>
      </c>
      <c r="I97" s="215"/>
      <c r="J97" s="212">
        <v>45534</v>
      </c>
      <c r="K97" s="215" t="s">
        <v>81</v>
      </c>
      <c r="L97" s="210" t="s">
        <v>78</v>
      </c>
      <c r="M97" s="210" t="s">
        <v>78</v>
      </c>
      <c r="N97" s="210"/>
      <c r="O97" s="210">
        <v>11744</v>
      </c>
      <c r="P97" s="210" t="s">
        <v>95</v>
      </c>
      <c r="Q97" s="289"/>
      <c r="R97" s="289"/>
      <c r="S97" s="289"/>
      <c r="T97" s="201" t="s">
        <v>351</v>
      </c>
      <c r="U97" s="208" t="s">
        <v>353</v>
      </c>
      <c r="V97" s="240"/>
      <c r="W97" s="260">
        <v>0.5</v>
      </c>
      <c r="X97" s="260">
        <v>0.5</v>
      </c>
      <c r="Y97" s="251"/>
      <c r="Z97" s="97"/>
      <c r="AA97" s="232"/>
      <c r="AB97" s="232"/>
      <c r="AC97" s="232"/>
      <c r="AD97" s="271"/>
      <c r="AE97" s="271"/>
      <c r="AF97" s="271"/>
      <c r="AG97" s="271"/>
      <c r="AH97" s="271"/>
      <c r="AI97" s="271"/>
      <c r="AJ97" s="96"/>
      <c r="AK97" s="95"/>
      <c r="AL97" s="199" t="s">
        <v>79</v>
      </c>
    </row>
    <row r="98" spans="2:38" ht="214.2">
      <c r="B98" s="94">
        <f t="shared" si="1"/>
        <v>84</v>
      </c>
      <c r="C98" s="208" t="s">
        <v>71</v>
      </c>
      <c r="D98" s="97" t="s">
        <v>130</v>
      </c>
      <c r="E98" s="97" t="s">
        <v>87</v>
      </c>
      <c r="F98" s="208" t="s">
        <v>81</v>
      </c>
      <c r="G98" s="201" t="s">
        <v>112</v>
      </c>
      <c r="H98" s="209">
        <v>45530</v>
      </c>
      <c r="I98" s="215"/>
      <c r="J98" s="212">
        <v>45534</v>
      </c>
      <c r="K98" s="215" t="s">
        <v>81</v>
      </c>
      <c r="L98" s="210" t="s">
        <v>78</v>
      </c>
      <c r="M98" s="210" t="s">
        <v>78</v>
      </c>
      <c r="N98" s="210"/>
      <c r="O98" s="210">
        <v>11746</v>
      </c>
      <c r="P98" s="210" t="s">
        <v>95</v>
      </c>
      <c r="Q98" s="289"/>
      <c r="R98" s="289"/>
      <c r="S98" s="289"/>
      <c r="T98" s="201" t="s">
        <v>354</v>
      </c>
      <c r="U98" s="314" t="s">
        <v>355</v>
      </c>
      <c r="V98" s="240"/>
      <c r="W98" s="260">
        <v>5</v>
      </c>
      <c r="X98" s="260"/>
      <c r="Y98" s="250"/>
      <c r="Z98" s="96"/>
      <c r="AA98" s="232"/>
      <c r="AB98" s="232"/>
      <c r="AC98" s="232"/>
      <c r="AD98" s="271"/>
      <c r="AE98" s="271"/>
      <c r="AF98" s="271"/>
      <c r="AG98" s="271"/>
      <c r="AH98" s="271"/>
      <c r="AI98" s="271"/>
      <c r="AJ98" s="96"/>
      <c r="AK98" s="95"/>
      <c r="AL98" s="199" t="s">
        <v>79</v>
      </c>
    </row>
    <row r="99" spans="2:38" ht="214.2">
      <c r="B99" s="94">
        <f t="shared" si="1"/>
        <v>85</v>
      </c>
      <c r="C99" s="208" t="s">
        <v>71</v>
      </c>
      <c r="D99" s="97" t="s">
        <v>130</v>
      </c>
      <c r="E99" s="97" t="s">
        <v>87</v>
      </c>
      <c r="F99" s="208" t="s">
        <v>81</v>
      </c>
      <c r="G99" s="201" t="s">
        <v>112</v>
      </c>
      <c r="H99" s="209">
        <v>45530</v>
      </c>
      <c r="I99" s="215"/>
      <c r="J99" s="212">
        <v>45534</v>
      </c>
      <c r="K99" s="215" t="s">
        <v>81</v>
      </c>
      <c r="L99" s="210" t="s">
        <v>78</v>
      </c>
      <c r="M99" s="210" t="s">
        <v>78</v>
      </c>
      <c r="N99" s="210"/>
      <c r="O99" s="210">
        <v>11747</v>
      </c>
      <c r="P99" s="210" t="s">
        <v>95</v>
      </c>
      <c r="Q99" s="289"/>
      <c r="R99" s="289"/>
      <c r="S99" s="289"/>
      <c r="T99" s="201" t="s">
        <v>354</v>
      </c>
      <c r="U99" s="202" t="s">
        <v>356</v>
      </c>
      <c r="V99" s="240"/>
      <c r="W99" s="260">
        <v>5</v>
      </c>
      <c r="X99" s="260"/>
      <c r="Y99" s="250"/>
      <c r="Z99" s="97"/>
      <c r="AA99" s="232"/>
      <c r="AB99" s="232"/>
      <c r="AC99" s="232"/>
      <c r="AD99" s="271"/>
      <c r="AE99" s="271"/>
      <c r="AF99" s="271"/>
      <c r="AG99" s="271"/>
      <c r="AH99" s="271"/>
      <c r="AI99" s="271"/>
      <c r="AJ99" s="96"/>
      <c r="AK99" s="95"/>
      <c r="AL99" s="199" t="s">
        <v>79</v>
      </c>
    </row>
    <row r="100" spans="2:38" ht="37.799999999999997">
      <c r="B100" s="94">
        <f t="shared" si="1"/>
        <v>86</v>
      </c>
      <c r="C100" s="208" t="s">
        <v>71</v>
      </c>
      <c r="D100" s="97" t="s">
        <v>119</v>
      </c>
      <c r="E100" s="97" t="s">
        <v>87</v>
      </c>
      <c r="F100" s="208" t="s">
        <v>81</v>
      </c>
      <c r="G100" s="201" t="s">
        <v>112</v>
      </c>
      <c r="H100" s="209">
        <v>45530</v>
      </c>
      <c r="I100" s="215"/>
      <c r="J100" s="212">
        <v>45534</v>
      </c>
      <c r="K100" s="215" t="s">
        <v>81</v>
      </c>
      <c r="L100" s="210" t="s">
        <v>78</v>
      </c>
      <c r="M100" s="210" t="s">
        <v>266</v>
      </c>
      <c r="N100" s="210"/>
      <c r="O100" s="210" t="s">
        <v>357</v>
      </c>
      <c r="P100" s="210" t="s">
        <v>95</v>
      </c>
      <c r="Q100" s="289"/>
      <c r="R100" s="289"/>
      <c r="S100" s="289"/>
      <c r="T100" s="201" t="s">
        <v>358</v>
      </c>
      <c r="U100" s="208"/>
      <c r="V100" s="240"/>
      <c r="W100" s="260">
        <v>5</v>
      </c>
      <c r="X100" s="260"/>
      <c r="Y100" s="250"/>
      <c r="Z100" s="96"/>
      <c r="AA100" s="232"/>
      <c r="AB100" s="232"/>
      <c r="AC100" s="232"/>
      <c r="AD100" s="271"/>
      <c r="AE100" s="271"/>
      <c r="AF100" s="271"/>
      <c r="AG100" s="271"/>
      <c r="AH100" s="271"/>
      <c r="AI100" s="271"/>
      <c r="AJ100" s="96"/>
      <c r="AK100" s="95"/>
      <c r="AL100" s="199" t="s">
        <v>79</v>
      </c>
    </row>
    <row r="101" spans="2:38" ht="37.799999999999997">
      <c r="B101" s="94">
        <f t="shared" si="1"/>
        <v>87</v>
      </c>
      <c r="C101" s="208" t="s">
        <v>71</v>
      </c>
      <c r="D101" s="97" t="s">
        <v>119</v>
      </c>
      <c r="E101" s="97" t="s">
        <v>87</v>
      </c>
      <c r="F101" s="208" t="s">
        <v>81</v>
      </c>
      <c r="G101" s="201" t="s">
        <v>112</v>
      </c>
      <c r="H101" s="209">
        <v>45530</v>
      </c>
      <c r="I101" s="215"/>
      <c r="J101" s="212">
        <v>45534</v>
      </c>
      <c r="K101" s="215" t="s">
        <v>81</v>
      </c>
      <c r="L101" s="210" t="s">
        <v>78</v>
      </c>
      <c r="M101" s="210" t="s">
        <v>282</v>
      </c>
      <c r="N101" s="210"/>
      <c r="O101" s="210" t="s">
        <v>359</v>
      </c>
      <c r="P101" s="210" t="s">
        <v>95</v>
      </c>
      <c r="Q101" s="289"/>
      <c r="R101" s="289"/>
      <c r="S101" s="289"/>
      <c r="T101" s="201" t="s">
        <v>324</v>
      </c>
      <c r="U101" s="208"/>
      <c r="V101" s="240"/>
      <c r="W101" s="260">
        <v>5</v>
      </c>
      <c r="X101" s="260"/>
      <c r="Y101" s="250"/>
      <c r="Z101" s="97"/>
      <c r="AA101" s="232"/>
      <c r="AB101" s="232"/>
      <c r="AC101" s="232"/>
      <c r="AD101" s="271"/>
      <c r="AE101" s="271"/>
      <c r="AF101" s="271"/>
      <c r="AG101" s="271"/>
      <c r="AH101" s="271"/>
      <c r="AI101" s="271"/>
      <c r="AJ101" s="96"/>
      <c r="AK101" s="95"/>
      <c r="AL101" s="199" t="s">
        <v>79</v>
      </c>
    </row>
    <row r="102" spans="2:38" ht="75.599999999999994">
      <c r="B102" s="94">
        <f t="shared" si="1"/>
        <v>88</v>
      </c>
      <c r="C102" s="208" t="s">
        <v>71</v>
      </c>
      <c r="D102" s="97" t="s">
        <v>111</v>
      </c>
      <c r="E102" s="97" t="s">
        <v>87</v>
      </c>
      <c r="F102" s="208" t="s">
        <v>81</v>
      </c>
      <c r="G102" s="201" t="s">
        <v>112</v>
      </c>
      <c r="H102" s="209">
        <v>45530</v>
      </c>
      <c r="I102" s="215"/>
      <c r="J102" s="212">
        <v>45534</v>
      </c>
      <c r="K102" s="215" t="s">
        <v>81</v>
      </c>
      <c r="L102" s="210" t="s">
        <v>78</v>
      </c>
      <c r="M102" s="210" t="s">
        <v>99</v>
      </c>
      <c r="N102" s="210"/>
      <c r="O102" s="210" t="s">
        <v>360</v>
      </c>
      <c r="P102" s="210" t="s">
        <v>95</v>
      </c>
      <c r="Q102" s="333"/>
      <c r="R102" s="289"/>
      <c r="S102" s="289"/>
      <c r="T102" s="201" t="s">
        <v>361</v>
      </c>
      <c r="U102" s="208"/>
      <c r="V102" s="240"/>
      <c r="W102" s="260">
        <v>5</v>
      </c>
      <c r="X102" s="260"/>
      <c r="Y102" s="250"/>
      <c r="Z102" s="97"/>
      <c r="AA102" s="232"/>
      <c r="AB102" s="232"/>
      <c r="AC102" s="232"/>
      <c r="AD102" s="271"/>
      <c r="AE102" s="271"/>
      <c r="AF102" s="271"/>
      <c r="AG102" s="271"/>
      <c r="AH102" s="271"/>
      <c r="AI102" s="271"/>
      <c r="AJ102" s="96"/>
      <c r="AK102" s="95"/>
      <c r="AL102" s="199" t="s">
        <v>79</v>
      </c>
    </row>
    <row r="103" spans="2:38" ht="138.6">
      <c r="B103" s="94">
        <f t="shared" si="1"/>
        <v>89</v>
      </c>
      <c r="C103" s="208" t="s">
        <v>71</v>
      </c>
      <c r="D103" s="97" t="s">
        <v>32</v>
      </c>
      <c r="E103" s="97" t="s">
        <v>87</v>
      </c>
      <c r="F103" s="208" t="s">
        <v>81</v>
      </c>
      <c r="G103" s="201" t="s">
        <v>112</v>
      </c>
      <c r="H103" s="209">
        <v>45530</v>
      </c>
      <c r="I103" s="215"/>
      <c r="J103" s="208" t="s">
        <v>81</v>
      </c>
      <c r="K103" s="215" t="s">
        <v>81</v>
      </c>
      <c r="L103" s="210" t="s">
        <v>78</v>
      </c>
      <c r="M103" s="208"/>
      <c r="N103" s="210"/>
      <c r="O103" s="210" t="s">
        <v>362</v>
      </c>
      <c r="P103" s="210" t="s">
        <v>114</v>
      </c>
      <c r="Q103" s="333"/>
      <c r="R103" s="289"/>
      <c r="S103" s="289"/>
      <c r="T103" s="201" t="s">
        <v>363</v>
      </c>
      <c r="U103" s="208" t="s">
        <v>364</v>
      </c>
      <c r="V103" s="240"/>
      <c r="W103" s="260">
        <v>10</v>
      </c>
      <c r="X103" s="260"/>
      <c r="Y103" s="250"/>
      <c r="Z103" s="97"/>
      <c r="AA103" s="232"/>
      <c r="AB103" s="232"/>
      <c r="AC103" s="232"/>
      <c r="AD103" s="271"/>
      <c r="AE103" s="271"/>
      <c r="AF103" s="271"/>
      <c r="AG103" s="271"/>
      <c r="AH103" s="271"/>
      <c r="AI103" s="271"/>
      <c r="AJ103" s="96"/>
      <c r="AK103" s="95"/>
      <c r="AL103" s="199" t="s">
        <v>79</v>
      </c>
    </row>
    <row r="104" spans="2:38" ht="126">
      <c r="B104" s="94">
        <f t="shared" si="1"/>
        <v>90</v>
      </c>
      <c r="C104" s="208" t="s">
        <v>71</v>
      </c>
      <c r="D104" s="97" t="s">
        <v>130</v>
      </c>
      <c r="E104" s="97" t="s">
        <v>87</v>
      </c>
      <c r="F104" s="208" t="s">
        <v>81</v>
      </c>
      <c r="G104" s="201" t="s">
        <v>112</v>
      </c>
      <c r="H104" s="209">
        <v>45530</v>
      </c>
      <c r="I104" s="215"/>
      <c r="J104" s="212">
        <v>45555</v>
      </c>
      <c r="K104" s="215" t="s">
        <v>81</v>
      </c>
      <c r="L104" s="210" t="s">
        <v>78</v>
      </c>
      <c r="M104" s="210" t="s">
        <v>78</v>
      </c>
      <c r="N104" s="210"/>
      <c r="O104" s="210">
        <v>11780</v>
      </c>
      <c r="P104" s="210" t="s">
        <v>95</v>
      </c>
      <c r="Q104" s="333"/>
      <c r="R104" s="289"/>
      <c r="S104" s="289"/>
      <c r="T104" s="201" t="s">
        <v>365</v>
      </c>
      <c r="U104" s="208" t="s">
        <v>366</v>
      </c>
      <c r="V104" s="240"/>
      <c r="W104" s="260">
        <v>1</v>
      </c>
      <c r="X104" s="260">
        <v>1</v>
      </c>
      <c r="Y104" s="250"/>
      <c r="Z104" s="96"/>
      <c r="AA104" s="232"/>
      <c r="AB104" s="232"/>
      <c r="AC104" s="232"/>
      <c r="AD104" s="271"/>
      <c r="AE104" s="271"/>
      <c r="AF104" s="271"/>
      <c r="AG104" s="271"/>
      <c r="AH104" s="271"/>
      <c r="AI104" s="271"/>
      <c r="AJ104" s="96"/>
      <c r="AK104" s="95"/>
      <c r="AL104" s="199" t="s">
        <v>79</v>
      </c>
    </row>
    <row r="105" spans="2:38" ht="50.4">
      <c r="B105" s="94">
        <f t="shared" si="1"/>
        <v>91</v>
      </c>
      <c r="C105" s="208" t="s">
        <v>71</v>
      </c>
      <c r="D105" s="97" t="s">
        <v>111</v>
      </c>
      <c r="E105" s="97" t="s">
        <v>87</v>
      </c>
      <c r="F105" s="208" t="s">
        <v>81</v>
      </c>
      <c r="G105" s="201" t="s">
        <v>112</v>
      </c>
      <c r="H105" s="209">
        <v>45531</v>
      </c>
      <c r="I105" s="215"/>
      <c r="J105" s="208" t="s">
        <v>81</v>
      </c>
      <c r="K105" s="215" t="s">
        <v>81</v>
      </c>
      <c r="L105" s="210" t="s">
        <v>78</v>
      </c>
      <c r="M105" s="210" t="s">
        <v>89</v>
      </c>
      <c r="N105" s="210"/>
      <c r="O105" s="210" t="s">
        <v>362</v>
      </c>
      <c r="P105" s="210" t="s">
        <v>95</v>
      </c>
      <c r="Q105" s="289"/>
      <c r="R105" s="289"/>
      <c r="S105" s="289"/>
      <c r="T105" s="201" t="s">
        <v>367</v>
      </c>
      <c r="U105" s="208" t="s">
        <v>368</v>
      </c>
      <c r="V105" s="240"/>
      <c r="W105" s="260">
        <v>5</v>
      </c>
      <c r="X105" s="260"/>
      <c r="Y105" s="250"/>
      <c r="Z105" s="97"/>
      <c r="AA105" s="232"/>
      <c r="AB105" s="232"/>
      <c r="AC105" s="232"/>
      <c r="AD105" s="271"/>
      <c r="AE105" s="271"/>
      <c r="AF105" s="271"/>
      <c r="AG105" s="271"/>
      <c r="AH105" s="271"/>
      <c r="AI105" s="271"/>
      <c r="AJ105" s="96"/>
      <c r="AK105" s="95"/>
      <c r="AL105" s="199" t="s">
        <v>79</v>
      </c>
    </row>
    <row r="106" spans="2:38" ht="37.799999999999997">
      <c r="B106" s="94">
        <f t="shared" si="1"/>
        <v>92</v>
      </c>
      <c r="C106" s="208" t="s">
        <v>71</v>
      </c>
      <c r="D106" s="97" t="s">
        <v>119</v>
      </c>
      <c r="E106" s="97" t="s">
        <v>87</v>
      </c>
      <c r="F106" s="208" t="s">
        <v>81</v>
      </c>
      <c r="G106" s="201" t="s">
        <v>112</v>
      </c>
      <c r="H106" s="209" t="s">
        <v>369</v>
      </c>
      <c r="I106" s="215"/>
      <c r="J106" s="208" t="s">
        <v>81</v>
      </c>
      <c r="K106" s="215" t="s">
        <v>81</v>
      </c>
      <c r="L106" s="210" t="s">
        <v>78</v>
      </c>
      <c r="M106" s="210"/>
      <c r="N106" s="210"/>
      <c r="O106" s="210">
        <v>11776</v>
      </c>
      <c r="P106" s="210" t="s">
        <v>95</v>
      </c>
      <c r="Q106" s="289"/>
      <c r="R106" s="289" t="s">
        <v>362</v>
      </c>
      <c r="S106" s="289"/>
      <c r="T106" s="201" t="s">
        <v>370</v>
      </c>
      <c r="U106" s="208"/>
      <c r="V106" s="240"/>
      <c r="W106" s="260"/>
      <c r="X106" s="260"/>
      <c r="Y106" s="250"/>
      <c r="Z106" s="96"/>
      <c r="AA106" s="232"/>
      <c r="AB106" s="232"/>
      <c r="AC106" s="232"/>
      <c r="AD106" s="271"/>
      <c r="AE106" s="271"/>
      <c r="AF106" s="271"/>
      <c r="AG106" s="271"/>
      <c r="AH106" s="271"/>
      <c r="AI106" s="271"/>
      <c r="AJ106" s="96"/>
      <c r="AK106" s="95"/>
      <c r="AL106" s="199" t="s">
        <v>79</v>
      </c>
    </row>
    <row r="107" spans="2:38" ht="75.599999999999994">
      <c r="B107" s="94">
        <f t="shared" si="1"/>
        <v>93</v>
      </c>
      <c r="C107" s="208" t="s">
        <v>71</v>
      </c>
      <c r="D107" s="97" t="s">
        <v>32</v>
      </c>
      <c r="E107" s="97"/>
      <c r="F107" s="208" t="s">
        <v>81</v>
      </c>
      <c r="G107" s="201" t="s">
        <v>112</v>
      </c>
      <c r="H107" s="209" t="s">
        <v>369</v>
      </c>
      <c r="I107" s="215"/>
      <c r="J107" s="215"/>
      <c r="K107" s="215" t="s">
        <v>81</v>
      </c>
      <c r="L107" s="210" t="s">
        <v>78</v>
      </c>
      <c r="M107" s="265" t="s">
        <v>371</v>
      </c>
      <c r="N107" s="210"/>
      <c r="O107" s="210">
        <v>11199</v>
      </c>
      <c r="P107" s="210" t="s">
        <v>95</v>
      </c>
      <c r="Q107" s="289"/>
      <c r="R107" s="289" t="s">
        <v>362</v>
      </c>
      <c r="S107" s="289"/>
      <c r="T107" s="201" t="s">
        <v>372</v>
      </c>
      <c r="U107" s="208"/>
      <c r="V107" s="240"/>
      <c r="W107" s="260"/>
      <c r="X107" s="260"/>
      <c r="Y107" s="250"/>
      <c r="Z107" s="97"/>
      <c r="AA107" s="232"/>
      <c r="AB107" s="232"/>
      <c r="AC107" s="232"/>
      <c r="AD107" s="271"/>
      <c r="AE107" s="271"/>
      <c r="AF107" s="271"/>
      <c r="AG107" s="271"/>
      <c r="AH107" s="271"/>
      <c r="AI107" s="271"/>
      <c r="AJ107" s="96"/>
      <c r="AK107" s="95"/>
      <c r="AL107" s="199" t="s">
        <v>79</v>
      </c>
    </row>
    <row r="108" spans="2:38" ht="63">
      <c r="B108" s="94">
        <f t="shared" si="1"/>
        <v>94</v>
      </c>
      <c r="C108" s="208" t="s">
        <v>71</v>
      </c>
      <c r="D108" s="97" t="s">
        <v>32</v>
      </c>
      <c r="E108" s="97" t="s">
        <v>373</v>
      </c>
      <c r="F108" s="208" t="s">
        <v>81</v>
      </c>
      <c r="G108" s="201" t="s">
        <v>112</v>
      </c>
      <c r="H108" s="209" t="s">
        <v>369</v>
      </c>
      <c r="I108" s="215"/>
      <c r="J108" s="208" t="s">
        <v>81</v>
      </c>
      <c r="K108" s="215" t="s">
        <v>81</v>
      </c>
      <c r="L108" s="210" t="s">
        <v>78</v>
      </c>
      <c r="M108" s="265" t="s">
        <v>374</v>
      </c>
      <c r="N108" s="210"/>
      <c r="O108" s="210">
        <v>11056</v>
      </c>
      <c r="P108" s="210" t="s">
        <v>95</v>
      </c>
      <c r="Q108" s="289"/>
      <c r="R108" s="289" t="s">
        <v>362</v>
      </c>
      <c r="S108" s="289"/>
      <c r="T108" s="201" t="s">
        <v>375</v>
      </c>
      <c r="U108" s="208"/>
      <c r="V108" s="240"/>
      <c r="W108" s="260"/>
      <c r="X108" s="260"/>
      <c r="Y108" s="250"/>
      <c r="Z108" s="96"/>
      <c r="AA108" s="232"/>
      <c r="AB108" s="232"/>
      <c r="AC108" s="232"/>
      <c r="AD108" s="271"/>
      <c r="AE108" s="271"/>
      <c r="AF108" s="271"/>
      <c r="AG108" s="271"/>
      <c r="AH108" s="271"/>
      <c r="AI108" s="271"/>
      <c r="AJ108" s="96"/>
      <c r="AK108" s="95"/>
      <c r="AL108" s="199" t="s">
        <v>79</v>
      </c>
    </row>
    <row r="109" spans="2:38" ht="289.8">
      <c r="B109" s="94">
        <f t="shared" si="1"/>
        <v>95</v>
      </c>
      <c r="C109" s="208" t="s">
        <v>71</v>
      </c>
      <c r="D109" s="97" t="s">
        <v>72</v>
      </c>
      <c r="E109" s="97" t="s">
        <v>87</v>
      </c>
      <c r="F109" s="208" t="s">
        <v>81</v>
      </c>
      <c r="G109" s="201" t="s">
        <v>112</v>
      </c>
      <c r="H109" s="209" t="s">
        <v>369</v>
      </c>
      <c r="I109" s="215"/>
      <c r="J109" s="208" t="s">
        <v>81</v>
      </c>
      <c r="K109" s="215" t="s">
        <v>81</v>
      </c>
      <c r="L109" s="210" t="s">
        <v>78</v>
      </c>
      <c r="M109" s="210" t="s">
        <v>376</v>
      </c>
      <c r="N109" s="210"/>
      <c r="O109" s="210" t="s">
        <v>377</v>
      </c>
      <c r="P109" s="210" t="s">
        <v>114</v>
      </c>
      <c r="Q109" s="289"/>
      <c r="R109" s="289" t="s">
        <v>362</v>
      </c>
      <c r="S109" s="289"/>
      <c r="T109" s="201" t="s">
        <v>378</v>
      </c>
      <c r="U109" s="208" t="s">
        <v>379</v>
      </c>
      <c r="V109" s="240"/>
      <c r="W109" s="260"/>
      <c r="X109" s="260"/>
      <c r="Y109" s="250"/>
      <c r="Z109" s="97"/>
      <c r="AA109" s="232"/>
      <c r="AB109" s="232"/>
      <c r="AC109" s="232"/>
      <c r="AD109" s="271"/>
      <c r="AE109" s="271"/>
      <c r="AF109" s="271"/>
      <c r="AG109" s="271"/>
      <c r="AH109" s="271"/>
      <c r="AI109" s="271"/>
      <c r="AJ109" s="96"/>
      <c r="AK109" s="95"/>
      <c r="AL109" s="199" t="s">
        <v>79</v>
      </c>
    </row>
    <row r="110" spans="2:38" ht="50.4">
      <c r="B110" s="94">
        <f t="shared" si="1"/>
        <v>96</v>
      </c>
      <c r="C110" s="208" t="s">
        <v>71</v>
      </c>
      <c r="D110" s="97" t="s">
        <v>111</v>
      </c>
      <c r="E110" s="97" t="s">
        <v>87</v>
      </c>
      <c r="F110" s="208" t="s">
        <v>81</v>
      </c>
      <c r="G110" s="201" t="s">
        <v>112</v>
      </c>
      <c r="H110" s="209" t="s">
        <v>369</v>
      </c>
      <c r="I110" s="215"/>
      <c r="J110" s="212">
        <v>45596</v>
      </c>
      <c r="K110" s="215" t="s">
        <v>81</v>
      </c>
      <c r="L110" s="210" t="s">
        <v>78</v>
      </c>
      <c r="M110" s="210" t="s">
        <v>158</v>
      </c>
      <c r="N110" s="210"/>
      <c r="O110" s="210">
        <v>10813</v>
      </c>
      <c r="P110" s="210" t="s">
        <v>95</v>
      </c>
      <c r="Q110" s="289"/>
      <c r="R110" s="289" t="s">
        <v>362</v>
      </c>
      <c r="S110" s="289"/>
      <c r="T110" s="208" t="s">
        <v>380</v>
      </c>
      <c r="U110" s="208"/>
      <c r="V110" s="240"/>
      <c r="W110" s="260"/>
      <c r="X110" s="260"/>
      <c r="Y110" s="251"/>
      <c r="Z110" s="97"/>
      <c r="AA110" s="232"/>
      <c r="AB110" s="232"/>
      <c r="AC110" s="232"/>
      <c r="AD110" s="271"/>
      <c r="AE110" s="271"/>
      <c r="AF110" s="271"/>
      <c r="AG110" s="271"/>
      <c r="AH110" s="271"/>
      <c r="AI110" s="271"/>
      <c r="AJ110" s="96"/>
      <c r="AK110" s="95"/>
      <c r="AL110" s="199" t="s">
        <v>79</v>
      </c>
    </row>
    <row r="111" spans="2:38" ht="37.799999999999997">
      <c r="B111" s="94">
        <f t="shared" si="1"/>
        <v>97</v>
      </c>
      <c r="C111" s="208" t="s">
        <v>71</v>
      </c>
      <c r="D111" s="97" t="s">
        <v>72</v>
      </c>
      <c r="E111" s="97" t="s">
        <v>87</v>
      </c>
      <c r="F111" s="208" t="s">
        <v>81</v>
      </c>
      <c r="G111" s="201" t="s">
        <v>297</v>
      </c>
      <c r="H111" s="209" t="s">
        <v>369</v>
      </c>
      <c r="I111" s="215"/>
      <c r="J111" s="283" t="s">
        <v>381</v>
      </c>
      <c r="K111" s="215" t="s">
        <v>81</v>
      </c>
      <c r="L111" s="210" t="s">
        <v>78</v>
      </c>
      <c r="M111" s="210"/>
      <c r="N111" s="210"/>
      <c r="O111" s="210" t="s">
        <v>81</v>
      </c>
      <c r="P111" s="210" t="s">
        <v>95</v>
      </c>
      <c r="Q111" s="289"/>
      <c r="R111" s="289" t="s">
        <v>362</v>
      </c>
      <c r="S111" s="289"/>
      <c r="T111" s="316" t="s">
        <v>382</v>
      </c>
      <c r="U111" s="208" t="s">
        <v>383</v>
      </c>
      <c r="V111" s="240"/>
      <c r="W111" s="260"/>
      <c r="X111" s="260"/>
      <c r="Y111" s="250"/>
      <c r="Z111" s="96"/>
      <c r="AA111" s="232"/>
      <c r="AB111" s="232"/>
      <c r="AC111" s="232"/>
      <c r="AD111" s="271"/>
      <c r="AE111" s="271"/>
      <c r="AF111" s="271"/>
      <c r="AG111" s="271"/>
      <c r="AH111" s="271"/>
      <c r="AI111" s="271"/>
      <c r="AJ111" s="96"/>
      <c r="AK111" s="95"/>
      <c r="AL111" s="199" t="s">
        <v>79</v>
      </c>
    </row>
    <row r="112" spans="2:38" ht="50.4">
      <c r="B112" s="94">
        <f t="shared" si="1"/>
        <v>98</v>
      </c>
      <c r="C112" s="208" t="s">
        <v>71</v>
      </c>
      <c r="D112" s="97" t="s">
        <v>111</v>
      </c>
      <c r="E112" s="97" t="s">
        <v>373</v>
      </c>
      <c r="F112" s="208" t="s">
        <v>81</v>
      </c>
      <c r="G112" s="201" t="s">
        <v>297</v>
      </c>
      <c r="H112" s="209" t="s">
        <v>369</v>
      </c>
      <c r="I112" s="215"/>
      <c r="J112" s="208" t="s">
        <v>81</v>
      </c>
      <c r="K112" s="215" t="s">
        <v>81</v>
      </c>
      <c r="L112" s="210" t="s">
        <v>78</v>
      </c>
      <c r="M112" s="210" t="s">
        <v>99</v>
      </c>
      <c r="N112" s="210"/>
      <c r="O112" s="210" t="s">
        <v>81</v>
      </c>
      <c r="P112" s="210" t="s">
        <v>95</v>
      </c>
      <c r="Q112" s="289"/>
      <c r="R112" s="289" t="s">
        <v>362</v>
      </c>
      <c r="S112" s="289"/>
      <c r="T112" s="201" t="s">
        <v>384</v>
      </c>
      <c r="U112" s="208"/>
      <c r="V112" s="240"/>
      <c r="W112" s="260"/>
      <c r="X112" s="260"/>
      <c r="Y112" s="250"/>
      <c r="Z112" s="97"/>
      <c r="AA112" s="232"/>
      <c r="AB112" s="232"/>
      <c r="AC112" s="232"/>
      <c r="AD112" s="271"/>
      <c r="AE112" s="271"/>
      <c r="AF112" s="271"/>
      <c r="AG112" s="271"/>
      <c r="AH112" s="271"/>
      <c r="AI112" s="271"/>
      <c r="AJ112" s="96"/>
      <c r="AK112" s="95"/>
      <c r="AL112" s="199" t="s">
        <v>79</v>
      </c>
    </row>
    <row r="113" spans="2:38" ht="37.799999999999997">
      <c r="B113" s="94">
        <f t="shared" si="1"/>
        <v>99</v>
      </c>
      <c r="C113" s="208" t="s">
        <v>71</v>
      </c>
      <c r="D113" s="97" t="s">
        <v>32</v>
      </c>
      <c r="E113" s="97" t="s">
        <v>87</v>
      </c>
      <c r="F113" s="208" t="s">
        <v>81</v>
      </c>
      <c r="G113" s="201" t="s">
        <v>75</v>
      </c>
      <c r="H113" s="209" t="s">
        <v>369</v>
      </c>
      <c r="I113" s="215"/>
      <c r="J113" s="208" t="s">
        <v>81</v>
      </c>
      <c r="K113" s="215" t="s">
        <v>81</v>
      </c>
      <c r="L113" s="210" t="s">
        <v>78</v>
      </c>
      <c r="M113" s="210"/>
      <c r="N113" s="210"/>
      <c r="O113" s="210" t="s">
        <v>81</v>
      </c>
      <c r="P113" s="210" t="s">
        <v>95</v>
      </c>
      <c r="Q113" s="289"/>
      <c r="R113" s="289" t="s">
        <v>362</v>
      </c>
      <c r="S113" s="289"/>
      <c r="T113" s="201" t="s">
        <v>385</v>
      </c>
      <c r="U113" s="208" t="s">
        <v>386</v>
      </c>
      <c r="V113" s="240"/>
      <c r="W113" s="260"/>
      <c r="X113" s="260"/>
      <c r="Y113" s="250"/>
      <c r="Z113" s="97"/>
      <c r="AA113" s="232"/>
      <c r="AB113" s="232"/>
      <c r="AC113" s="232"/>
      <c r="AD113" s="271"/>
      <c r="AE113" s="271"/>
      <c r="AF113" s="271"/>
      <c r="AG113" s="271"/>
      <c r="AH113" s="271"/>
      <c r="AI113" s="271"/>
      <c r="AJ113" s="96"/>
      <c r="AK113" s="95"/>
      <c r="AL113" s="199" t="s">
        <v>79</v>
      </c>
    </row>
    <row r="114" spans="2:38" ht="63">
      <c r="B114" s="94">
        <f t="shared" si="1"/>
        <v>100</v>
      </c>
      <c r="C114" s="208" t="s">
        <v>71</v>
      </c>
      <c r="D114" s="97" t="s">
        <v>111</v>
      </c>
      <c r="E114" s="97" t="s">
        <v>87</v>
      </c>
      <c r="F114" s="208" t="s">
        <v>81</v>
      </c>
      <c r="G114" s="201" t="s">
        <v>75</v>
      </c>
      <c r="H114" s="209" t="s">
        <v>369</v>
      </c>
      <c r="I114" s="215"/>
      <c r="J114" s="208" t="s">
        <v>81</v>
      </c>
      <c r="K114" s="215" t="s">
        <v>81</v>
      </c>
      <c r="L114" s="210" t="s">
        <v>78</v>
      </c>
      <c r="M114" s="210" t="s">
        <v>387</v>
      </c>
      <c r="N114" s="210"/>
      <c r="O114" s="210" t="s">
        <v>81</v>
      </c>
      <c r="P114" s="210" t="s">
        <v>95</v>
      </c>
      <c r="Q114" s="289"/>
      <c r="R114" s="289" t="s">
        <v>362</v>
      </c>
      <c r="S114" s="289"/>
      <c r="T114" s="316" t="s">
        <v>388</v>
      </c>
      <c r="U114" s="208" t="s">
        <v>389</v>
      </c>
      <c r="V114" s="240"/>
      <c r="W114" s="260"/>
      <c r="X114" s="260"/>
      <c r="Y114" s="250"/>
      <c r="Z114" s="97"/>
      <c r="AA114" s="232"/>
      <c r="AB114" s="232"/>
      <c r="AC114" s="232"/>
      <c r="AD114" s="271"/>
      <c r="AE114" s="271"/>
      <c r="AF114" s="271"/>
      <c r="AG114" s="271"/>
      <c r="AH114" s="271"/>
      <c r="AI114" s="271"/>
      <c r="AJ114" s="96"/>
      <c r="AK114" s="95"/>
      <c r="AL114" s="199" t="s">
        <v>79</v>
      </c>
    </row>
    <row r="115" spans="2:38" ht="50.4">
      <c r="B115" s="94">
        <f t="shared" si="1"/>
        <v>101</v>
      </c>
      <c r="C115" s="208" t="s">
        <v>71</v>
      </c>
      <c r="D115" s="97" t="s">
        <v>119</v>
      </c>
      <c r="E115" s="97" t="s">
        <v>87</v>
      </c>
      <c r="F115" s="208" t="s">
        <v>81</v>
      </c>
      <c r="G115" s="201" t="s">
        <v>297</v>
      </c>
      <c r="H115" s="209" t="s">
        <v>369</v>
      </c>
      <c r="I115" s="215"/>
      <c r="J115" s="283">
        <v>45534</v>
      </c>
      <c r="K115" s="215" t="s">
        <v>81</v>
      </c>
      <c r="L115" s="210" t="s">
        <v>78</v>
      </c>
      <c r="M115" s="210" t="s">
        <v>390</v>
      </c>
      <c r="N115" s="210"/>
      <c r="O115" s="210" t="s">
        <v>81</v>
      </c>
      <c r="P115" s="210" t="s">
        <v>95</v>
      </c>
      <c r="Q115" s="289"/>
      <c r="R115" s="289" t="s">
        <v>362</v>
      </c>
      <c r="S115" s="289"/>
      <c r="T115" s="316" t="s">
        <v>391</v>
      </c>
      <c r="U115" s="208" t="s">
        <v>392</v>
      </c>
      <c r="V115" s="240"/>
      <c r="W115" s="260"/>
      <c r="X115" s="260"/>
      <c r="Y115" s="250"/>
      <c r="Z115" s="97"/>
      <c r="AA115" s="232"/>
      <c r="AB115" s="232"/>
      <c r="AC115" s="232"/>
      <c r="AD115" s="271"/>
      <c r="AE115" s="271"/>
      <c r="AF115" s="271"/>
      <c r="AG115" s="271"/>
      <c r="AH115" s="271"/>
      <c r="AI115" s="271"/>
      <c r="AJ115" s="96"/>
      <c r="AK115" s="95"/>
      <c r="AL115" s="199" t="s">
        <v>79</v>
      </c>
    </row>
    <row r="116" spans="2:38" ht="226.8">
      <c r="B116" s="94">
        <f t="shared" si="1"/>
        <v>102</v>
      </c>
      <c r="C116" s="208" t="s">
        <v>71</v>
      </c>
      <c r="D116" s="97" t="s">
        <v>119</v>
      </c>
      <c r="E116" s="97" t="s">
        <v>87</v>
      </c>
      <c r="F116" s="208" t="s">
        <v>81</v>
      </c>
      <c r="G116" s="201" t="s">
        <v>331</v>
      </c>
      <c r="H116" s="209">
        <v>45539</v>
      </c>
      <c r="I116" s="212"/>
      <c r="J116" s="212">
        <v>45540</v>
      </c>
      <c r="K116" s="215" t="s">
        <v>81</v>
      </c>
      <c r="L116" s="210" t="s">
        <v>270</v>
      </c>
      <c r="M116" s="210" t="s">
        <v>266</v>
      </c>
      <c r="N116" s="210" t="s">
        <v>393</v>
      </c>
      <c r="O116" s="210" t="s">
        <v>81</v>
      </c>
      <c r="P116" s="210" t="s">
        <v>95</v>
      </c>
      <c r="Q116" s="289"/>
      <c r="R116" s="289"/>
      <c r="S116" s="312"/>
      <c r="T116" s="201" t="s">
        <v>394</v>
      </c>
      <c r="U116" s="208" t="s">
        <v>395</v>
      </c>
      <c r="V116" s="240"/>
      <c r="W116" s="260"/>
      <c r="X116" s="260"/>
      <c r="Y116" s="250"/>
      <c r="Z116" s="96"/>
      <c r="AA116" s="232"/>
      <c r="AB116" s="232"/>
      <c r="AC116" s="232"/>
      <c r="AD116" s="271"/>
      <c r="AE116" s="271"/>
      <c r="AF116" s="271"/>
      <c r="AG116" s="271"/>
      <c r="AH116" s="271"/>
      <c r="AI116" s="271"/>
      <c r="AJ116" s="96"/>
      <c r="AK116" s="95"/>
      <c r="AL116" s="199" t="s">
        <v>79</v>
      </c>
    </row>
    <row r="117" spans="2:38" ht="75.599999999999994">
      <c r="B117" s="94">
        <f t="shared" si="1"/>
        <v>103</v>
      </c>
      <c r="C117" s="208" t="s">
        <v>71</v>
      </c>
      <c r="D117" s="97" t="s">
        <v>130</v>
      </c>
      <c r="E117" s="97" t="s">
        <v>87</v>
      </c>
      <c r="F117" s="208" t="s">
        <v>81</v>
      </c>
      <c r="G117" s="201" t="s">
        <v>331</v>
      </c>
      <c r="H117" s="209">
        <v>45539</v>
      </c>
      <c r="I117" s="215"/>
      <c r="J117" s="212">
        <v>45540</v>
      </c>
      <c r="K117" s="215" t="s">
        <v>81</v>
      </c>
      <c r="L117" s="210" t="s">
        <v>396</v>
      </c>
      <c r="M117" s="210" t="s">
        <v>397</v>
      </c>
      <c r="N117" s="210" t="s">
        <v>398</v>
      </c>
      <c r="O117" s="210"/>
      <c r="P117" s="210" t="s">
        <v>95</v>
      </c>
      <c r="Q117" s="289"/>
      <c r="R117" s="289"/>
      <c r="S117" s="312"/>
      <c r="T117" s="201" t="s">
        <v>399</v>
      </c>
      <c r="U117" s="208" t="s">
        <v>400</v>
      </c>
      <c r="V117" s="240"/>
      <c r="W117" s="260"/>
      <c r="X117" s="260"/>
      <c r="Y117" s="250"/>
      <c r="Z117" s="96"/>
      <c r="AA117" s="232"/>
      <c r="AB117" s="232"/>
      <c r="AC117" s="232"/>
      <c r="AD117" s="271"/>
      <c r="AE117" s="271"/>
      <c r="AF117" s="271"/>
      <c r="AG117" s="271"/>
      <c r="AH117" s="271"/>
      <c r="AI117" s="271"/>
      <c r="AJ117" s="96"/>
      <c r="AK117" s="95"/>
      <c r="AL117" s="199" t="s">
        <v>79</v>
      </c>
    </row>
    <row r="118" spans="2:38" ht="50.4">
      <c r="B118" s="94">
        <f t="shared" si="1"/>
        <v>104</v>
      </c>
      <c r="C118" s="208" t="s">
        <v>71</v>
      </c>
      <c r="D118" s="97" t="s">
        <v>119</v>
      </c>
      <c r="E118" s="97" t="s">
        <v>87</v>
      </c>
      <c r="F118" s="208" t="s">
        <v>81</v>
      </c>
      <c r="G118" s="201" t="s">
        <v>75</v>
      </c>
      <c r="H118" s="209">
        <v>45541</v>
      </c>
      <c r="I118" s="215"/>
      <c r="J118" s="208" t="s">
        <v>81</v>
      </c>
      <c r="K118" s="215" t="s">
        <v>81</v>
      </c>
      <c r="L118" s="210" t="s">
        <v>78</v>
      </c>
      <c r="M118" s="210" t="s">
        <v>190</v>
      </c>
      <c r="N118" s="210" t="s">
        <v>401</v>
      </c>
      <c r="O118" s="210"/>
      <c r="P118" s="210" t="s">
        <v>120</v>
      </c>
      <c r="Q118" s="289"/>
      <c r="R118" s="289"/>
      <c r="S118" s="289"/>
      <c r="T118" s="201" t="s">
        <v>402</v>
      </c>
      <c r="U118" s="208" t="s">
        <v>403</v>
      </c>
      <c r="V118" s="240"/>
      <c r="W118" s="260"/>
      <c r="X118" s="260"/>
      <c r="Y118" s="250"/>
      <c r="Z118" s="96"/>
      <c r="AA118" s="232"/>
      <c r="AB118" s="232"/>
      <c r="AC118" s="232"/>
      <c r="AD118" s="271"/>
      <c r="AE118" s="271"/>
      <c r="AF118" s="271"/>
      <c r="AG118" s="271"/>
      <c r="AH118" s="271"/>
      <c r="AI118" s="271"/>
      <c r="AJ118" s="96"/>
      <c r="AK118" s="95"/>
      <c r="AL118" s="199" t="s">
        <v>79</v>
      </c>
    </row>
    <row r="119" spans="2:38" ht="50.4">
      <c r="B119" s="94">
        <f t="shared" si="1"/>
        <v>105</v>
      </c>
      <c r="C119" s="208" t="s">
        <v>71</v>
      </c>
      <c r="D119" s="96" t="s">
        <v>111</v>
      </c>
      <c r="E119" s="97" t="s">
        <v>373</v>
      </c>
      <c r="F119" s="208" t="s">
        <v>81</v>
      </c>
      <c r="G119" s="201" t="s">
        <v>297</v>
      </c>
      <c r="H119" s="209">
        <v>45541</v>
      </c>
      <c r="I119" s="215"/>
      <c r="J119" s="208" t="s">
        <v>81</v>
      </c>
      <c r="K119" s="215" t="s">
        <v>81</v>
      </c>
      <c r="L119" s="210" t="s">
        <v>78</v>
      </c>
      <c r="M119" s="210" t="s">
        <v>89</v>
      </c>
      <c r="N119" s="210" t="s">
        <v>404</v>
      </c>
      <c r="O119" s="210"/>
      <c r="P119" s="210" t="s">
        <v>120</v>
      </c>
      <c r="Q119" s="289"/>
      <c r="R119" s="289"/>
      <c r="S119" s="289"/>
      <c r="T119" s="201" t="s">
        <v>405</v>
      </c>
      <c r="U119" s="208" t="s">
        <v>406</v>
      </c>
      <c r="V119" s="240"/>
      <c r="W119" s="260"/>
      <c r="X119" s="260"/>
      <c r="Y119" s="250"/>
      <c r="Z119" s="96"/>
      <c r="AA119" s="232"/>
      <c r="AB119" s="232"/>
      <c r="AC119" s="232"/>
      <c r="AD119" s="271"/>
      <c r="AE119" s="271"/>
      <c r="AF119" s="271"/>
      <c r="AG119" s="271"/>
      <c r="AH119" s="271"/>
      <c r="AI119" s="271"/>
      <c r="AJ119" s="96"/>
      <c r="AK119" s="95"/>
      <c r="AL119" s="199" t="s">
        <v>79</v>
      </c>
    </row>
    <row r="120" spans="2:38" ht="138.6">
      <c r="B120" s="94">
        <f t="shared" si="1"/>
        <v>106</v>
      </c>
      <c r="C120" s="208" t="s">
        <v>71</v>
      </c>
      <c r="D120" s="97" t="s">
        <v>119</v>
      </c>
      <c r="E120" s="97" t="s">
        <v>87</v>
      </c>
      <c r="F120" s="208" t="s">
        <v>81</v>
      </c>
      <c r="G120" s="201" t="s">
        <v>407</v>
      </c>
      <c r="H120" s="209">
        <v>45541</v>
      </c>
      <c r="I120" s="215"/>
      <c r="J120" s="208" t="s">
        <v>81</v>
      </c>
      <c r="K120" s="215" t="s">
        <v>81</v>
      </c>
      <c r="L120" s="210" t="s">
        <v>78</v>
      </c>
      <c r="M120" s="210" t="s">
        <v>144</v>
      </c>
      <c r="N120" s="210" t="s">
        <v>408</v>
      </c>
      <c r="O120" s="210"/>
      <c r="P120" s="210" t="s">
        <v>120</v>
      </c>
      <c r="Q120" s="289"/>
      <c r="R120" s="289"/>
      <c r="S120" s="289"/>
      <c r="T120" s="201" t="s">
        <v>409</v>
      </c>
      <c r="U120" s="208" t="s">
        <v>410</v>
      </c>
      <c r="V120" s="240"/>
      <c r="W120" s="260"/>
      <c r="X120" s="260"/>
      <c r="Y120" s="250"/>
      <c r="Z120" s="97"/>
      <c r="AA120" s="232"/>
      <c r="AB120" s="232"/>
      <c r="AC120" s="232"/>
      <c r="AD120" s="271"/>
      <c r="AE120" s="271"/>
      <c r="AF120" s="271"/>
      <c r="AG120" s="271"/>
      <c r="AH120" s="271"/>
      <c r="AI120" s="271"/>
      <c r="AJ120" s="96"/>
      <c r="AK120" s="98"/>
      <c r="AL120" s="199" t="s">
        <v>79</v>
      </c>
    </row>
    <row r="121" spans="2:38" ht="50.4">
      <c r="B121" s="94">
        <f t="shared" si="1"/>
        <v>107</v>
      </c>
      <c r="C121" s="208" t="s">
        <v>71</v>
      </c>
      <c r="D121" s="97" t="s">
        <v>111</v>
      </c>
      <c r="E121" s="97" t="s">
        <v>87</v>
      </c>
      <c r="F121" s="208" t="s">
        <v>81</v>
      </c>
      <c r="G121" s="201" t="s">
        <v>112</v>
      </c>
      <c r="H121" s="209">
        <v>45544</v>
      </c>
      <c r="I121" s="215"/>
      <c r="J121" s="208" t="s">
        <v>81</v>
      </c>
      <c r="K121" s="215" t="s">
        <v>81</v>
      </c>
      <c r="L121" s="210" t="s">
        <v>78</v>
      </c>
      <c r="M121" s="210" t="s">
        <v>411</v>
      </c>
      <c r="N121" s="210"/>
      <c r="O121" s="210">
        <v>12761</v>
      </c>
      <c r="P121" s="210" t="s">
        <v>114</v>
      </c>
      <c r="Q121" s="289"/>
      <c r="R121" s="289"/>
      <c r="S121" s="289"/>
      <c r="T121" s="201" t="s">
        <v>412</v>
      </c>
      <c r="U121" s="208"/>
      <c r="V121" s="240"/>
      <c r="W121" s="260"/>
      <c r="X121" s="260"/>
      <c r="Y121" s="250"/>
      <c r="Z121" s="97"/>
      <c r="AA121" s="232"/>
      <c r="AB121" s="232"/>
      <c r="AC121" s="232"/>
      <c r="AD121" s="271"/>
      <c r="AE121" s="271"/>
      <c r="AF121" s="271"/>
      <c r="AG121" s="271"/>
      <c r="AH121" s="271"/>
      <c r="AI121" s="271"/>
      <c r="AJ121" s="96"/>
      <c r="AK121" s="95"/>
      <c r="AL121" s="199" t="s">
        <v>79</v>
      </c>
    </row>
    <row r="122" spans="2:38" ht="37.799999999999997">
      <c r="B122" s="94">
        <f t="shared" si="1"/>
        <v>108</v>
      </c>
      <c r="C122" s="208" t="s">
        <v>71</v>
      </c>
      <c r="D122" s="97" t="s">
        <v>119</v>
      </c>
      <c r="E122" s="97" t="s">
        <v>87</v>
      </c>
      <c r="F122" s="208" t="s">
        <v>81</v>
      </c>
      <c r="G122" s="201" t="s">
        <v>112</v>
      </c>
      <c r="H122" s="209">
        <v>45544</v>
      </c>
      <c r="I122" s="215"/>
      <c r="J122" s="208" t="s">
        <v>81</v>
      </c>
      <c r="K122" s="215" t="s">
        <v>81</v>
      </c>
      <c r="L122" s="210" t="s">
        <v>78</v>
      </c>
      <c r="M122" s="210" t="s">
        <v>411</v>
      </c>
      <c r="N122" s="210"/>
      <c r="O122" s="210">
        <v>12710</v>
      </c>
      <c r="P122" s="210" t="s">
        <v>114</v>
      </c>
      <c r="Q122" s="289"/>
      <c r="R122" s="289"/>
      <c r="S122" s="289"/>
      <c r="T122" s="201" t="s">
        <v>413</v>
      </c>
      <c r="U122" s="208" t="s">
        <v>414</v>
      </c>
      <c r="V122" s="240"/>
      <c r="W122" s="260"/>
      <c r="X122" s="260"/>
      <c r="Y122" s="250"/>
      <c r="Z122" s="97"/>
      <c r="AA122" s="232"/>
      <c r="AB122" s="232"/>
      <c r="AC122" s="232"/>
      <c r="AD122" s="271"/>
      <c r="AE122" s="271"/>
      <c r="AF122" s="271"/>
      <c r="AG122" s="271"/>
      <c r="AH122" s="271"/>
      <c r="AI122" s="271"/>
      <c r="AJ122" s="96"/>
      <c r="AK122" s="95"/>
      <c r="AL122" s="199" t="s">
        <v>79</v>
      </c>
    </row>
    <row r="123" spans="2:38" ht="50.4">
      <c r="B123" s="94">
        <f t="shared" si="1"/>
        <v>109</v>
      </c>
      <c r="C123" s="208" t="s">
        <v>71</v>
      </c>
      <c r="D123" s="97" t="s">
        <v>86</v>
      </c>
      <c r="E123" s="97" t="s">
        <v>87</v>
      </c>
      <c r="F123" s="208" t="s">
        <v>81</v>
      </c>
      <c r="G123" s="201" t="s">
        <v>75</v>
      </c>
      <c r="H123" s="209" t="s">
        <v>415</v>
      </c>
      <c r="I123" s="215"/>
      <c r="J123" s="208" t="s">
        <v>81</v>
      </c>
      <c r="K123" s="215" t="s">
        <v>81</v>
      </c>
      <c r="L123" s="210" t="s">
        <v>78</v>
      </c>
      <c r="M123" s="210"/>
      <c r="N123" s="210"/>
      <c r="O123" s="210" t="s">
        <v>81</v>
      </c>
      <c r="P123" s="210" t="s">
        <v>95</v>
      </c>
      <c r="Q123" s="289"/>
      <c r="R123" s="289"/>
      <c r="S123" s="289"/>
      <c r="T123" s="201" t="s">
        <v>416</v>
      </c>
      <c r="U123" s="208" t="s">
        <v>417</v>
      </c>
      <c r="V123" s="240"/>
      <c r="W123" s="260"/>
      <c r="X123" s="260"/>
      <c r="Y123" s="250"/>
      <c r="Z123" s="97"/>
      <c r="AA123" s="232"/>
      <c r="AB123" s="232"/>
      <c r="AC123" s="232"/>
      <c r="AD123" s="271"/>
      <c r="AE123" s="271"/>
      <c r="AF123" s="271"/>
      <c r="AG123" s="271"/>
      <c r="AH123" s="271"/>
      <c r="AI123" s="271"/>
      <c r="AJ123" s="96"/>
      <c r="AK123" s="95"/>
      <c r="AL123" s="199" t="s">
        <v>79</v>
      </c>
    </row>
    <row r="124" spans="2:38" ht="113.4">
      <c r="B124" s="94">
        <f t="shared" si="1"/>
        <v>110</v>
      </c>
      <c r="C124" s="208" t="s">
        <v>71</v>
      </c>
      <c r="D124" s="97" t="s">
        <v>119</v>
      </c>
      <c r="E124" s="97" t="s">
        <v>373</v>
      </c>
      <c r="F124" s="208" t="s">
        <v>81</v>
      </c>
      <c r="G124" s="201" t="s">
        <v>75</v>
      </c>
      <c r="H124" s="209" t="s">
        <v>415</v>
      </c>
      <c r="I124" s="215"/>
      <c r="J124" s="208" t="s">
        <v>81</v>
      </c>
      <c r="K124" s="215" t="s">
        <v>81</v>
      </c>
      <c r="L124" s="210" t="s">
        <v>78</v>
      </c>
      <c r="M124" s="210"/>
      <c r="N124" s="210"/>
      <c r="O124" s="210" t="s">
        <v>81</v>
      </c>
      <c r="P124" s="210" t="s">
        <v>95</v>
      </c>
      <c r="Q124" s="333"/>
      <c r="R124" s="289"/>
      <c r="S124" s="289"/>
      <c r="T124" s="201" t="s">
        <v>418</v>
      </c>
      <c r="U124" s="208" t="s">
        <v>419</v>
      </c>
      <c r="V124" s="240"/>
      <c r="W124" s="260"/>
      <c r="X124" s="260"/>
      <c r="Y124" s="250"/>
      <c r="Z124" s="96"/>
      <c r="AA124" s="232"/>
      <c r="AB124" s="232"/>
      <c r="AC124" s="232"/>
      <c r="AD124" s="271"/>
      <c r="AE124" s="271"/>
      <c r="AF124" s="271"/>
      <c r="AG124" s="271"/>
      <c r="AH124" s="271"/>
      <c r="AI124" s="271"/>
      <c r="AJ124" s="96"/>
      <c r="AK124" s="95"/>
      <c r="AL124" s="199" t="s">
        <v>79</v>
      </c>
    </row>
    <row r="125" spans="2:38" ht="75.599999999999994">
      <c r="B125" s="94">
        <f t="shared" si="1"/>
        <v>111</v>
      </c>
      <c r="C125" s="208" t="s">
        <v>71</v>
      </c>
      <c r="D125" s="97" t="s">
        <v>32</v>
      </c>
      <c r="E125" s="97" t="s">
        <v>373</v>
      </c>
      <c r="F125" s="208" t="s">
        <v>81</v>
      </c>
      <c r="G125" s="201" t="s">
        <v>75</v>
      </c>
      <c r="H125" s="209">
        <v>45554</v>
      </c>
      <c r="I125" s="215"/>
      <c r="J125" s="208" t="s">
        <v>81</v>
      </c>
      <c r="K125" s="215" t="s">
        <v>81</v>
      </c>
      <c r="L125" s="210" t="s">
        <v>78</v>
      </c>
      <c r="M125" s="210"/>
      <c r="N125" s="210" t="s">
        <v>420</v>
      </c>
      <c r="O125" s="210"/>
      <c r="P125" s="210"/>
      <c r="Q125" s="289"/>
      <c r="R125" s="289"/>
      <c r="S125" s="289"/>
      <c r="T125" s="201" t="s">
        <v>421</v>
      </c>
      <c r="U125" s="208" t="s">
        <v>422</v>
      </c>
      <c r="V125" s="240"/>
      <c r="W125" s="260"/>
      <c r="X125" s="260"/>
      <c r="Y125" s="250"/>
      <c r="Z125" s="97"/>
      <c r="AA125" s="232"/>
      <c r="AB125" s="232"/>
      <c r="AC125" s="232"/>
      <c r="AD125" s="271"/>
      <c r="AE125" s="271"/>
      <c r="AF125" s="271"/>
      <c r="AG125" s="271"/>
      <c r="AH125" s="271"/>
      <c r="AI125" s="271"/>
      <c r="AJ125" s="96"/>
      <c r="AK125" s="95"/>
      <c r="AL125" s="199" t="s">
        <v>79</v>
      </c>
    </row>
    <row r="126" spans="2:38" ht="50.4">
      <c r="B126" s="94">
        <f t="shared" si="1"/>
        <v>112</v>
      </c>
      <c r="C126" s="208" t="s">
        <v>71</v>
      </c>
      <c r="D126" s="97" t="s">
        <v>111</v>
      </c>
      <c r="E126" s="97" t="s">
        <v>373</v>
      </c>
      <c r="F126" s="208" t="s">
        <v>81</v>
      </c>
      <c r="G126" s="201" t="s">
        <v>75</v>
      </c>
      <c r="H126" s="209">
        <v>45554</v>
      </c>
      <c r="I126" s="215"/>
      <c r="J126" s="208" t="s">
        <v>81</v>
      </c>
      <c r="K126" s="215" t="s">
        <v>81</v>
      </c>
      <c r="L126" s="210" t="s">
        <v>78</v>
      </c>
      <c r="M126" s="210" t="s">
        <v>158</v>
      </c>
      <c r="N126" s="210" t="s">
        <v>335</v>
      </c>
      <c r="O126" s="210"/>
      <c r="P126" s="210"/>
      <c r="Q126" s="289"/>
      <c r="R126" s="289"/>
      <c r="S126" s="289"/>
      <c r="T126" s="201" t="s">
        <v>423</v>
      </c>
      <c r="U126" s="208"/>
      <c r="V126" s="240"/>
      <c r="W126" s="260"/>
      <c r="X126" s="260"/>
      <c r="Y126" s="250"/>
      <c r="Z126" s="97"/>
      <c r="AA126" s="232"/>
      <c r="AB126" s="232"/>
      <c r="AC126" s="232"/>
      <c r="AD126" s="271"/>
      <c r="AE126" s="271"/>
      <c r="AF126" s="271"/>
      <c r="AG126" s="271"/>
      <c r="AH126" s="271"/>
      <c r="AI126" s="271"/>
      <c r="AJ126" s="96"/>
      <c r="AK126" s="95"/>
      <c r="AL126" s="199" t="s">
        <v>79</v>
      </c>
    </row>
    <row r="127" spans="2:38" ht="50.4">
      <c r="B127" s="94">
        <f t="shared" si="1"/>
        <v>113</v>
      </c>
      <c r="C127" s="208" t="s">
        <v>71</v>
      </c>
      <c r="D127" s="97" t="s">
        <v>111</v>
      </c>
      <c r="E127" s="97" t="s">
        <v>373</v>
      </c>
      <c r="F127" s="208" t="s">
        <v>81</v>
      </c>
      <c r="G127" s="201" t="s">
        <v>75</v>
      </c>
      <c r="H127" s="209">
        <v>45554</v>
      </c>
      <c r="I127" s="215"/>
      <c r="J127" s="208" t="s">
        <v>81</v>
      </c>
      <c r="K127" s="215" t="s">
        <v>81</v>
      </c>
      <c r="L127" s="210" t="s">
        <v>78</v>
      </c>
      <c r="M127" s="210" t="s">
        <v>424</v>
      </c>
      <c r="N127" s="210" t="s">
        <v>425</v>
      </c>
      <c r="O127" s="210"/>
      <c r="P127" s="210"/>
      <c r="Q127" s="289"/>
      <c r="R127" s="289"/>
      <c r="S127" s="289"/>
      <c r="T127" s="201" t="s">
        <v>426</v>
      </c>
      <c r="U127" s="208"/>
      <c r="V127" s="240"/>
      <c r="W127" s="260"/>
      <c r="X127" s="260"/>
      <c r="Y127" s="250"/>
      <c r="Z127" s="97"/>
      <c r="AA127" s="232"/>
      <c r="AB127" s="232"/>
      <c r="AC127" s="232"/>
      <c r="AD127" s="271"/>
      <c r="AE127" s="271"/>
      <c r="AF127" s="271"/>
      <c r="AG127" s="271"/>
      <c r="AH127" s="271"/>
      <c r="AI127" s="271"/>
      <c r="AJ127" s="96"/>
      <c r="AK127" s="95"/>
      <c r="AL127" s="199" t="s">
        <v>79</v>
      </c>
    </row>
    <row r="128" spans="2:38" ht="37.799999999999997">
      <c r="B128" s="94">
        <f t="shared" si="1"/>
        <v>114</v>
      </c>
      <c r="C128" s="208" t="s">
        <v>71</v>
      </c>
      <c r="D128" s="97" t="s">
        <v>130</v>
      </c>
      <c r="E128" s="97" t="s">
        <v>373</v>
      </c>
      <c r="F128" s="208" t="s">
        <v>81</v>
      </c>
      <c r="G128" s="201" t="s">
        <v>75</v>
      </c>
      <c r="H128" s="209">
        <v>45554</v>
      </c>
      <c r="I128" s="215"/>
      <c r="J128" s="208" t="s">
        <v>81</v>
      </c>
      <c r="K128" s="215" t="s">
        <v>81</v>
      </c>
      <c r="L128" s="210" t="s">
        <v>78</v>
      </c>
      <c r="M128" s="210" t="s">
        <v>270</v>
      </c>
      <c r="N128" s="210" t="s">
        <v>427</v>
      </c>
      <c r="O128" s="210" t="s">
        <v>428</v>
      </c>
      <c r="P128" s="210"/>
      <c r="Q128" s="289"/>
      <c r="R128" s="289"/>
      <c r="S128" s="320" t="s">
        <v>429</v>
      </c>
      <c r="T128" s="201" t="s">
        <v>430</v>
      </c>
      <c r="U128" s="208" t="s">
        <v>431</v>
      </c>
      <c r="V128" s="240"/>
      <c r="W128" s="260"/>
      <c r="X128" s="260"/>
      <c r="Y128" s="250"/>
      <c r="Z128" s="97"/>
      <c r="AA128" s="232"/>
      <c r="AB128" s="232"/>
      <c r="AC128" s="232"/>
      <c r="AD128" s="271"/>
      <c r="AE128" s="271"/>
      <c r="AF128" s="271"/>
      <c r="AG128" s="271"/>
      <c r="AH128" s="271"/>
      <c r="AI128" s="271"/>
      <c r="AJ128" s="96"/>
      <c r="AK128" s="95"/>
      <c r="AL128" s="199" t="s">
        <v>79</v>
      </c>
    </row>
    <row r="129" spans="2:38" ht="50.4">
      <c r="B129" s="94">
        <f t="shared" si="1"/>
        <v>115</v>
      </c>
      <c r="C129" s="208" t="s">
        <v>71</v>
      </c>
      <c r="D129" s="97" t="s">
        <v>119</v>
      </c>
      <c r="E129" s="97" t="s">
        <v>373</v>
      </c>
      <c r="F129" s="208" t="s">
        <v>81</v>
      </c>
      <c r="G129" s="201" t="s">
        <v>75</v>
      </c>
      <c r="H129" s="209">
        <v>45554</v>
      </c>
      <c r="I129" s="215"/>
      <c r="J129" s="208" t="s">
        <v>81</v>
      </c>
      <c r="K129" s="215" t="s">
        <v>81</v>
      </c>
      <c r="L129" s="210" t="s">
        <v>78</v>
      </c>
      <c r="M129" s="210" t="s">
        <v>78</v>
      </c>
      <c r="N129" s="210" t="s">
        <v>432</v>
      </c>
      <c r="O129" s="210" t="s">
        <v>81</v>
      </c>
      <c r="P129" s="210" t="s">
        <v>114</v>
      </c>
      <c r="Q129" s="289"/>
      <c r="R129" s="289"/>
      <c r="S129" s="289"/>
      <c r="T129" s="201" t="s">
        <v>433</v>
      </c>
      <c r="U129" s="208"/>
      <c r="V129" s="240"/>
      <c r="W129" s="260"/>
      <c r="X129" s="260"/>
      <c r="Y129" s="250"/>
      <c r="Z129" s="97"/>
      <c r="AA129" s="232"/>
      <c r="AB129" s="232"/>
      <c r="AC129" s="232"/>
      <c r="AD129" s="271"/>
      <c r="AE129" s="271"/>
      <c r="AF129" s="271"/>
      <c r="AG129" s="271"/>
      <c r="AH129" s="271"/>
      <c r="AI129" s="271"/>
      <c r="AJ129" s="96"/>
      <c r="AK129" s="95"/>
      <c r="AL129" s="199" t="s">
        <v>79</v>
      </c>
    </row>
    <row r="130" spans="2:38" ht="409.6">
      <c r="B130" s="94">
        <f t="shared" si="1"/>
        <v>116</v>
      </c>
      <c r="C130" s="208" t="s">
        <v>71</v>
      </c>
      <c r="D130" s="97" t="s">
        <v>265</v>
      </c>
      <c r="E130" s="97" t="s">
        <v>87</v>
      </c>
      <c r="F130" s="208" t="s">
        <v>81</v>
      </c>
      <c r="G130" s="201" t="s">
        <v>75</v>
      </c>
      <c r="H130" s="209">
        <v>45554</v>
      </c>
      <c r="I130" s="212"/>
      <c r="J130" s="212" t="s">
        <v>81</v>
      </c>
      <c r="K130" s="212" t="s">
        <v>81</v>
      </c>
      <c r="L130" s="210" t="s">
        <v>270</v>
      </c>
      <c r="M130" s="210" t="s">
        <v>266</v>
      </c>
      <c r="N130" s="210"/>
      <c r="O130" s="210" t="s">
        <v>81</v>
      </c>
      <c r="P130" s="210" t="s">
        <v>80</v>
      </c>
      <c r="Q130" s="289"/>
      <c r="R130" s="289"/>
      <c r="S130" s="289" t="s">
        <v>434</v>
      </c>
      <c r="T130" s="201" t="s">
        <v>435</v>
      </c>
      <c r="U130" s="208" t="s">
        <v>436</v>
      </c>
      <c r="V130" s="240"/>
      <c r="W130" s="260"/>
      <c r="X130" s="260"/>
      <c r="Y130" s="250"/>
      <c r="Z130" s="97"/>
      <c r="AA130" s="232"/>
      <c r="AB130" s="232"/>
      <c r="AC130" s="232"/>
      <c r="AD130" s="271"/>
      <c r="AE130" s="271"/>
      <c r="AF130" s="271"/>
      <c r="AG130" s="271"/>
      <c r="AH130" s="271"/>
      <c r="AI130" s="271"/>
      <c r="AJ130" s="96"/>
      <c r="AK130" s="95"/>
      <c r="AL130" s="199" t="s">
        <v>79</v>
      </c>
    </row>
    <row r="131" spans="2:38" ht="151.19999999999999">
      <c r="B131" s="94">
        <f t="shared" si="1"/>
        <v>117</v>
      </c>
      <c r="C131" s="208" t="s">
        <v>71</v>
      </c>
      <c r="D131" s="97" t="s">
        <v>72</v>
      </c>
      <c r="E131" s="97" t="s">
        <v>73</v>
      </c>
      <c r="F131" s="208" t="s">
        <v>81</v>
      </c>
      <c r="G131" s="201" t="s">
        <v>75</v>
      </c>
      <c r="H131" s="209">
        <v>45559</v>
      </c>
      <c r="I131" s="212"/>
      <c r="J131" s="212" t="s">
        <v>81</v>
      </c>
      <c r="K131" s="212" t="s">
        <v>81</v>
      </c>
      <c r="L131" s="210" t="s">
        <v>78</v>
      </c>
      <c r="M131" s="210"/>
      <c r="N131" s="210"/>
      <c r="O131" s="210"/>
      <c r="P131" s="210" t="s">
        <v>95</v>
      </c>
      <c r="Q131" s="289"/>
      <c r="R131" s="289"/>
      <c r="S131" s="289"/>
      <c r="T131" s="201" t="s">
        <v>437</v>
      </c>
      <c r="U131" s="208" t="s">
        <v>438</v>
      </c>
      <c r="V131" s="240"/>
      <c r="W131" s="260"/>
      <c r="X131" s="260"/>
      <c r="Y131" s="250"/>
      <c r="Z131" s="97"/>
      <c r="AA131" s="232"/>
      <c r="AB131" s="232"/>
      <c r="AC131" s="232"/>
      <c r="AD131" s="271"/>
      <c r="AE131" s="271"/>
      <c r="AF131" s="271"/>
      <c r="AG131" s="271"/>
      <c r="AH131" s="271"/>
      <c r="AI131" s="271"/>
      <c r="AJ131" s="96"/>
      <c r="AK131" s="95"/>
      <c r="AL131" s="199" t="s">
        <v>79</v>
      </c>
    </row>
    <row r="132" spans="2:38" ht="126">
      <c r="B132" s="94">
        <f t="shared" si="1"/>
        <v>118</v>
      </c>
      <c r="C132" s="208" t="s">
        <v>71</v>
      </c>
      <c r="D132" s="97" t="s">
        <v>265</v>
      </c>
      <c r="E132" s="97" t="s">
        <v>87</v>
      </c>
      <c r="F132" s="208" t="s">
        <v>81</v>
      </c>
      <c r="G132" s="201" t="s">
        <v>75</v>
      </c>
      <c r="H132" s="209">
        <v>45559</v>
      </c>
      <c r="I132" s="212"/>
      <c r="J132" s="212" t="s">
        <v>81</v>
      </c>
      <c r="K132" s="212" t="s">
        <v>81</v>
      </c>
      <c r="L132" s="210" t="s">
        <v>439</v>
      </c>
      <c r="M132" s="210"/>
      <c r="N132" s="210"/>
      <c r="O132" s="210" t="s">
        <v>81</v>
      </c>
      <c r="P132" s="210" t="s">
        <v>104</v>
      </c>
      <c r="Q132" s="289"/>
      <c r="R132" s="289" t="s">
        <v>434</v>
      </c>
      <c r="S132" s="289"/>
      <c r="T132" s="201" t="s">
        <v>440</v>
      </c>
      <c r="U132" s="201" t="s">
        <v>441</v>
      </c>
      <c r="V132" s="260"/>
      <c r="W132" s="260"/>
      <c r="X132" s="250"/>
      <c r="Y132" s="97"/>
      <c r="Z132" s="232"/>
      <c r="AA132" s="232"/>
      <c r="AB132" s="232"/>
      <c r="AC132" s="271"/>
      <c r="AD132" s="271"/>
      <c r="AE132" s="271"/>
      <c r="AF132" s="271"/>
      <c r="AG132" s="271"/>
      <c r="AH132" s="271"/>
      <c r="AI132" s="96"/>
      <c r="AJ132" s="95"/>
      <c r="AK132" s="199"/>
      <c r="AL132" s="199" t="s">
        <v>79</v>
      </c>
    </row>
    <row r="133" spans="2:38" ht="214.2">
      <c r="B133" s="94">
        <f t="shared" si="1"/>
        <v>119</v>
      </c>
      <c r="C133" s="208" t="s">
        <v>71</v>
      </c>
      <c r="D133" s="97" t="s">
        <v>265</v>
      </c>
      <c r="E133" s="97" t="s">
        <v>87</v>
      </c>
      <c r="F133" s="208" t="s">
        <v>81</v>
      </c>
      <c r="G133" s="201" t="s">
        <v>75</v>
      </c>
      <c r="H133" s="222">
        <v>45566</v>
      </c>
      <c r="I133" s="223"/>
      <c r="J133" s="321"/>
      <c r="K133" s="215" t="s">
        <v>339</v>
      </c>
      <c r="L133" s="210" t="s">
        <v>439</v>
      </c>
      <c r="M133" s="223"/>
      <c r="N133" s="224" t="s">
        <v>224</v>
      </c>
      <c r="O133" s="210" t="s">
        <v>81</v>
      </c>
      <c r="P133" s="224" t="s">
        <v>95</v>
      </c>
      <c r="Q133" s="336"/>
      <c r="R133" s="293"/>
      <c r="S133" s="293"/>
      <c r="T133" s="221" t="s">
        <v>442</v>
      </c>
      <c r="U133" s="225" t="s">
        <v>443</v>
      </c>
      <c r="V133" s="242"/>
      <c r="W133" s="262"/>
      <c r="X133" s="262"/>
      <c r="Y133" s="252"/>
      <c r="Z133" s="93"/>
      <c r="AA133" s="234"/>
      <c r="AB133" s="234"/>
      <c r="AC133" s="234"/>
      <c r="AD133" s="274"/>
      <c r="AE133" s="274"/>
      <c r="AF133" s="274"/>
      <c r="AG133" s="274"/>
      <c r="AH133" s="274"/>
      <c r="AI133" s="274"/>
      <c r="AJ133" s="92"/>
      <c r="AK133" s="91"/>
      <c r="AL133" s="199" t="s">
        <v>79</v>
      </c>
    </row>
    <row r="134" spans="2:38" ht="50.4">
      <c r="B134" s="94">
        <f t="shared" si="1"/>
        <v>120</v>
      </c>
      <c r="C134" s="208" t="s">
        <v>71</v>
      </c>
      <c r="D134" s="97" t="s">
        <v>265</v>
      </c>
      <c r="E134" s="97" t="s">
        <v>87</v>
      </c>
      <c r="F134" s="208" t="s">
        <v>81</v>
      </c>
      <c r="G134" s="201" t="s">
        <v>75</v>
      </c>
      <c r="H134" s="222">
        <v>45566</v>
      </c>
      <c r="I134" s="223"/>
      <c r="J134" s="321"/>
      <c r="K134" s="215" t="s">
        <v>339</v>
      </c>
      <c r="L134" s="210" t="s">
        <v>439</v>
      </c>
      <c r="M134" s="223"/>
      <c r="N134" s="224" t="s">
        <v>81</v>
      </c>
      <c r="O134" s="210" t="s">
        <v>81</v>
      </c>
      <c r="P134" s="224" t="s">
        <v>95</v>
      </c>
      <c r="Q134" s="336"/>
      <c r="R134" s="293"/>
      <c r="S134" s="293"/>
      <c r="T134" s="221" t="s">
        <v>444</v>
      </c>
      <c r="U134" s="225" t="s">
        <v>445</v>
      </c>
      <c r="V134" s="242"/>
      <c r="W134" s="262"/>
      <c r="X134" s="262"/>
      <c r="Y134" s="252"/>
      <c r="Z134" s="93"/>
      <c r="AA134" s="234"/>
      <c r="AB134" s="234"/>
      <c r="AC134" s="234"/>
      <c r="AD134" s="274"/>
      <c r="AE134" s="274"/>
      <c r="AF134" s="274"/>
      <c r="AG134" s="274"/>
      <c r="AH134" s="274"/>
      <c r="AI134" s="274"/>
      <c r="AJ134" s="92"/>
      <c r="AK134" s="91"/>
      <c r="AL134" s="199" t="s">
        <v>79</v>
      </c>
    </row>
    <row r="135" spans="2:38" ht="37.799999999999997">
      <c r="B135" s="94">
        <f t="shared" si="1"/>
        <v>121</v>
      </c>
      <c r="C135" s="208" t="s">
        <v>71</v>
      </c>
      <c r="D135" s="97" t="s">
        <v>265</v>
      </c>
      <c r="E135" s="97" t="s">
        <v>87</v>
      </c>
      <c r="F135" s="208" t="s">
        <v>81</v>
      </c>
      <c r="G135" s="201" t="s">
        <v>75</v>
      </c>
      <c r="H135" s="222">
        <v>45566</v>
      </c>
      <c r="I135" s="223"/>
      <c r="J135" s="223"/>
      <c r="K135" s="223" t="s">
        <v>362</v>
      </c>
      <c r="L135" s="224" t="s">
        <v>78</v>
      </c>
      <c r="M135" s="224"/>
      <c r="N135" s="224" t="s">
        <v>81</v>
      </c>
      <c r="O135" s="210" t="s">
        <v>81</v>
      </c>
      <c r="P135" s="224" t="s">
        <v>95</v>
      </c>
      <c r="Q135" s="293"/>
      <c r="R135" s="293"/>
      <c r="S135" s="293"/>
      <c r="T135" s="221" t="s">
        <v>446</v>
      </c>
      <c r="U135" s="220" t="s">
        <v>447</v>
      </c>
      <c r="V135" s="243"/>
      <c r="W135" s="263"/>
      <c r="X135" s="263"/>
      <c r="Y135" s="253"/>
      <c r="Z135" s="93"/>
      <c r="AA135" s="234"/>
      <c r="AB135" s="234"/>
      <c r="AC135" s="234"/>
      <c r="AD135" s="275"/>
      <c r="AE135" s="275"/>
      <c r="AF135" s="275"/>
      <c r="AG135" s="275"/>
      <c r="AH135" s="275"/>
      <c r="AI135" s="275"/>
      <c r="AJ135" s="92"/>
      <c r="AK135" s="91"/>
      <c r="AL135" s="199" t="s">
        <v>79</v>
      </c>
    </row>
    <row r="136" spans="2:38" ht="409.6">
      <c r="B136" s="94">
        <f t="shared" si="1"/>
        <v>122</v>
      </c>
      <c r="C136" s="208" t="s">
        <v>71</v>
      </c>
      <c r="D136" s="97" t="s">
        <v>119</v>
      </c>
      <c r="E136" s="97" t="s">
        <v>87</v>
      </c>
      <c r="F136" s="208" t="s">
        <v>81</v>
      </c>
      <c r="G136" s="201" t="s">
        <v>75</v>
      </c>
      <c r="H136" s="222">
        <v>45566</v>
      </c>
      <c r="I136" s="223"/>
      <c r="J136" s="223"/>
      <c r="K136" s="223" t="s">
        <v>362</v>
      </c>
      <c r="L136" s="224" t="s">
        <v>78</v>
      </c>
      <c r="M136" s="224" t="s">
        <v>78</v>
      </c>
      <c r="N136" s="224" t="s">
        <v>81</v>
      </c>
      <c r="O136" s="210">
        <v>13148</v>
      </c>
      <c r="P136" s="224" t="s">
        <v>95</v>
      </c>
      <c r="Q136" s="293"/>
      <c r="R136" s="293"/>
      <c r="S136" s="293"/>
      <c r="T136" s="221" t="s">
        <v>448</v>
      </c>
      <c r="U136" s="220" t="s">
        <v>449</v>
      </c>
      <c r="V136" s="243"/>
      <c r="W136" s="263"/>
      <c r="X136" s="263"/>
      <c r="Y136" s="253"/>
      <c r="Z136" s="93"/>
      <c r="AA136" s="234"/>
      <c r="AB136" s="234"/>
      <c r="AC136" s="234"/>
      <c r="AD136" s="275"/>
      <c r="AE136" s="275"/>
      <c r="AF136" s="275"/>
      <c r="AG136" s="275"/>
      <c r="AH136" s="275"/>
      <c r="AI136" s="275"/>
      <c r="AJ136" s="92"/>
      <c r="AK136" s="91"/>
      <c r="AL136" s="199" t="s">
        <v>79</v>
      </c>
    </row>
    <row r="137" spans="2:38" ht="37.799999999999997">
      <c r="B137" s="94">
        <f t="shared" si="1"/>
        <v>123</v>
      </c>
      <c r="C137" s="208" t="s">
        <v>71</v>
      </c>
      <c r="D137" s="97" t="s">
        <v>119</v>
      </c>
      <c r="E137" s="97" t="s">
        <v>87</v>
      </c>
      <c r="F137" s="208" t="s">
        <v>81</v>
      </c>
      <c r="G137" s="201" t="s">
        <v>75</v>
      </c>
      <c r="H137" s="222">
        <v>45566</v>
      </c>
      <c r="I137" s="223"/>
      <c r="J137" s="223"/>
      <c r="K137" s="223" t="s">
        <v>362</v>
      </c>
      <c r="L137" s="224" t="s">
        <v>78</v>
      </c>
      <c r="M137" s="224" t="s">
        <v>439</v>
      </c>
      <c r="N137" s="224" t="s">
        <v>450</v>
      </c>
      <c r="O137" s="224" t="s">
        <v>81</v>
      </c>
      <c r="P137" s="224"/>
      <c r="Q137" s="293"/>
      <c r="R137" s="293"/>
      <c r="S137" s="293"/>
      <c r="T137" s="221" t="s">
        <v>451</v>
      </c>
      <c r="U137" s="225" t="s">
        <v>452</v>
      </c>
      <c r="V137" s="242"/>
      <c r="W137" s="262"/>
      <c r="X137" s="262"/>
      <c r="Y137" s="253"/>
      <c r="Z137" s="93"/>
      <c r="AA137" s="234"/>
      <c r="AB137" s="234"/>
      <c r="AC137" s="234"/>
      <c r="AD137" s="274"/>
      <c r="AE137" s="274"/>
      <c r="AF137" s="274"/>
      <c r="AG137" s="274"/>
      <c r="AH137" s="274"/>
      <c r="AI137" s="274"/>
      <c r="AJ137" s="92"/>
      <c r="AK137" s="91"/>
      <c r="AL137" s="199" t="s">
        <v>79</v>
      </c>
    </row>
    <row r="138" spans="2:38" ht="37.799999999999997">
      <c r="B138" s="94">
        <f t="shared" si="1"/>
        <v>124</v>
      </c>
      <c r="C138" s="208" t="s">
        <v>71</v>
      </c>
      <c r="D138" s="97" t="s">
        <v>119</v>
      </c>
      <c r="E138" s="97" t="s">
        <v>87</v>
      </c>
      <c r="F138" s="208" t="s">
        <v>81</v>
      </c>
      <c r="G138" s="201" t="s">
        <v>75</v>
      </c>
      <c r="H138" s="222">
        <v>45566</v>
      </c>
      <c r="I138" s="223"/>
      <c r="J138" s="223"/>
      <c r="K138" s="223" t="s">
        <v>362</v>
      </c>
      <c r="L138" s="224" t="s">
        <v>78</v>
      </c>
      <c r="M138" s="224" t="s">
        <v>78</v>
      </c>
      <c r="N138" s="224" t="s">
        <v>450</v>
      </c>
      <c r="O138" s="224" t="s">
        <v>81</v>
      </c>
      <c r="P138" s="224"/>
      <c r="Q138" s="293"/>
      <c r="R138" s="293"/>
      <c r="S138" s="293"/>
      <c r="T138" s="221" t="s">
        <v>453</v>
      </c>
      <c r="U138" s="225" t="s">
        <v>452</v>
      </c>
      <c r="V138" s="242"/>
      <c r="W138" s="262"/>
      <c r="X138" s="262"/>
      <c r="Y138" s="253"/>
      <c r="Z138" s="93"/>
      <c r="AA138" s="234"/>
      <c r="AB138" s="234"/>
      <c r="AC138" s="234"/>
      <c r="AD138" s="274"/>
      <c r="AE138" s="274"/>
      <c r="AF138" s="274"/>
      <c r="AG138" s="274"/>
      <c r="AH138" s="274"/>
      <c r="AI138" s="274"/>
      <c r="AJ138" s="92"/>
      <c r="AK138" s="91"/>
      <c r="AL138" s="199" t="s">
        <v>79</v>
      </c>
    </row>
    <row r="139" spans="2:38" ht="37.799999999999997">
      <c r="B139" s="94">
        <f t="shared" si="1"/>
        <v>125</v>
      </c>
      <c r="C139" s="208" t="s">
        <v>71</v>
      </c>
      <c r="D139" s="97" t="s">
        <v>265</v>
      </c>
      <c r="E139" s="97" t="s">
        <v>87</v>
      </c>
      <c r="F139" s="208" t="s">
        <v>81</v>
      </c>
      <c r="G139" s="201" t="s">
        <v>75</v>
      </c>
      <c r="H139" s="222">
        <v>45573</v>
      </c>
      <c r="I139" s="223"/>
      <c r="J139" s="321">
        <v>45579</v>
      </c>
      <c r="K139" s="223"/>
      <c r="L139" s="224" t="s">
        <v>78</v>
      </c>
      <c r="M139" s="224"/>
      <c r="N139" s="224"/>
      <c r="O139" s="224">
        <v>13336</v>
      </c>
      <c r="P139" s="224"/>
      <c r="Q139" s="293"/>
      <c r="R139" s="293"/>
      <c r="S139" s="293"/>
      <c r="T139" s="221" t="s">
        <v>454</v>
      </c>
      <c r="U139" s="225"/>
      <c r="V139" s="242"/>
      <c r="W139" s="262"/>
      <c r="X139" s="262"/>
      <c r="Y139" s="253"/>
      <c r="Z139" s="93"/>
      <c r="AA139" s="234"/>
      <c r="AB139" s="234"/>
      <c r="AC139" s="234"/>
      <c r="AD139" s="274"/>
      <c r="AE139" s="274"/>
      <c r="AF139" s="274"/>
      <c r="AG139" s="274"/>
      <c r="AH139" s="274"/>
      <c r="AI139" s="274"/>
      <c r="AJ139" s="92"/>
      <c r="AK139" s="91"/>
      <c r="AL139" s="199" t="s">
        <v>79</v>
      </c>
    </row>
    <row r="140" spans="2:38">
      <c r="B140" s="94">
        <f t="shared" ref="B140:B157" si="2">ROW()-14</f>
        <v>126</v>
      </c>
      <c r="C140" s="220"/>
      <c r="D140" s="93"/>
      <c r="E140" s="93"/>
      <c r="F140" s="220"/>
      <c r="G140" s="221"/>
      <c r="H140" s="222"/>
      <c r="I140" s="223"/>
      <c r="J140" s="223"/>
      <c r="K140" s="223"/>
      <c r="L140" s="224"/>
      <c r="M140" s="224"/>
      <c r="N140" s="224"/>
      <c r="O140" s="224"/>
      <c r="P140" s="224"/>
      <c r="Q140" s="293"/>
      <c r="R140" s="293"/>
      <c r="S140" s="293"/>
      <c r="T140" s="221"/>
      <c r="U140" s="225"/>
      <c r="V140" s="242"/>
      <c r="W140" s="262"/>
      <c r="X140" s="262"/>
      <c r="Y140" s="253"/>
      <c r="Z140" s="93"/>
      <c r="AA140" s="234"/>
      <c r="AB140" s="234"/>
      <c r="AC140" s="234"/>
      <c r="AD140" s="274"/>
      <c r="AE140" s="274"/>
      <c r="AF140" s="274"/>
      <c r="AG140" s="274"/>
      <c r="AH140" s="274"/>
      <c r="AI140" s="274"/>
      <c r="AJ140" s="92"/>
      <c r="AK140" s="91"/>
      <c r="AL140" s="199" t="s">
        <v>79</v>
      </c>
    </row>
    <row r="141" spans="2:38">
      <c r="B141" s="94">
        <f t="shared" si="2"/>
        <v>127</v>
      </c>
      <c r="C141" s="220"/>
      <c r="D141" s="93"/>
      <c r="E141" s="93"/>
      <c r="F141" s="220"/>
      <c r="G141" s="221"/>
      <c r="H141" s="222"/>
      <c r="I141" s="223"/>
      <c r="J141" s="223"/>
      <c r="K141" s="223"/>
      <c r="L141" s="224"/>
      <c r="M141" s="224"/>
      <c r="N141" s="224"/>
      <c r="O141" s="224"/>
      <c r="P141" s="224"/>
      <c r="Q141" s="293"/>
      <c r="R141" s="293"/>
      <c r="S141" s="293"/>
      <c r="T141" s="221"/>
      <c r="U141" s="225"/>
      <c r="V141" s="242"/>
      <c r="W141" s="262"/>
      <c r="X141" s="262"/>
      <c r="Y141" s="253"/>
      <c r="Z141" s="93"/>
      <c r="AA141" s="234"/>
      <c r="AB141" s="234"/>
      <c r="AC141" s="234"/>
      <c r="AD141" s="274"/>
      <c r="AE141" s="274"/>
      <c r="AF141" s="274"/>
      <c r="AG141" s="274"/>
      <c r="AH141" s="274"/>
      <c r="AI141" s="274"/>
      <c r="AJ141" s="92"/>
      <c r="AK141" s="91"/>
      <c r="AL141" s="199" t="s">
        <v>79</v>
      </c>
    </row>
    <row r="142" spans="2:38">
      <c r="B142" s="94">
        <f t="shared" si="2"/>
        <v>128</v>
      </c>
      <c r="C142" s="220"/>
      <c r="D142" s="93"/>
      <c r="E142" s="93"/>
      <c r="F142" s="220"/>
      <c r="G142" s="221"/>
      <c r="H142" s="222"/>
      <c r="I142" s="223"/>
      <c r="J142" s="223"/>
      <c r="K142" s="223"/>
      <c r="L142" s="224"/>
      <c r="M142" s="224"/>
      <c r="N142" s="224"/>
      <c r="O142" s="224"/>
      <c r="P142" s="224"/>
      <c r="Q142" s="293"/>
      <c r="R142" s="293"/>
      <c r="S142" s="293"/>
      <c r="T142" s="221"/>
      <c r="U142" s="225"/>
      <c r="V142" s="242"/>
      <c r="W142" s="262"/>
      <c r="X142" s="262"/>
      <c r="Y142" s="253"/>
      <c r="Z142" s="93"/>
      <c r="AA142" s="234"/>
      <c r="AB142" s="234"/>
      <c r="AC142" s="234"/>
      <c r="AD142" s="274"/>
      <c r="AE142" s="274"/>
      <c r="AF142" s="274"/>
      <c r="AG142" s="274"/>
      <c r="AH142" s="274"/>
      <c r="AI142" s="274"/>
      <c r="AJ142" s="92"/>
      <c r="AK142" s="91"/>
      <c r="AL142" s="199" t="s">
        <v>79</v>
      </c>
    </row>
    <row r="143" spans="2:38">
      <c r="B143" s="94">
        <f t="shared" si="2"/>
        <v>129</v>
      </c>
      <c r="C143" s="220"/>
      <c r="D143" s="93"/>
      <c r="E143" s="93"/>
      <c r="F143" s="220"/>
      <c r="G143" s="221"/>
      <c r="H143" s="222"/>
      <c r="I143" s="223"/>
      <c r="J143" s="223"/>
      <c r="K143" s="223"/>
      <c r="L143" s="224"/>
      <c r="M143" s="224"/>
      <c r="N143" s="224"/>
      <c r="O143" s="224"/>
      <c r="P143" s="224"/>
      <c r="Q143" s="293"/>
      <c r="R143" s="293"/>
      <c r="S143" s="293"/>
      <c r="T143" s="221"/>
      <c r="U143" s="220"/>
      <c r="V143" s="243"/>
      <c r="W143" s="263"/>
      <c r="X143" s="263"/>
      <c r="Y143" s="254"/>
      <c r="Z143" s="93"/>
      <c r="AA143" s="234"/>
      <c r="AB143" s="234"/>
      <c r="AC143" s="234"/>
      <c r="AD143" s="275"/>
      <c r="AE143" s="275"/>
      <c r="AF143" s="275"/>
      <c r="AG143" s="275"/>
      <c r="AH143" s="275"/>
      <c r="AI143" s="275"/>
      <c r="AJ143" s="92"/>
      <c r="AK143" s="91"/>
      <c r="AL143" s="199" t="s">
        <v>79</v>
      </c>
    </row>
    <row r="144" spans="2:38">
      <c r="B144" s="94">
        <f t="shared" si="2"/>
        <v>130</v>
      </c>
      <c r="C144" s="220"/>
      <c r="D144" s="93"/>
      <c r="E144" s="93"/>
      <c r="F144" s="220"/>
      <c r="G144" s="221"/>
      <c r="H144" s="222"/>
      <c r="I144" s="223"/>
      <c r="J144" s="223"/>
      <c r="K144" s="223"/>
      <c r="L144" s="224"/>
      <c r="M144" s="224"/>
      <c r="N144" s="224"/>
      <c r="O144" s="224"/>
      <c r="P144" s="224"/>
      <c r="Q144" s="293"/>
      <c r="R144" s="293"/>
      <c r="S144" s="293"/>
      <c r="T144" s="221"/>
      <c r="U144" s="220"/>
      <c r="V144" s="243"/>
      <c r="W144" s="263"/>
      <c r="X144" s="263"/>
      <c r="Y144" s="253"/>
      <c r="Z144" s="93"/>
      <c r="AA144" s="234"/>
      <c r="AB144" s="234"/>
      <c r="AC144" s="234"/>
      <c r="AD144" s="275"/>
      <c r="AE144" s="275"/>
      <c r="AF144" s="275"/>
      <c r="AG144" s="275"/>
      <c r="AH144" s="275"/>
      <c r="AI144" s="275"/>
      <c r="AJ144" s="92"/>
      <c r="AK144" s="91"/>
      <c r="AL144" s="199" t="s">
        <v>79</v>
      </c>
    </row>
    <row r="145" spans="2:38">
      <c r="B145" s="94">
        <f t="shared" si="2"/>
        <v>131</v>
      </c>
      <c r="C145" s="220"/>
      <c r="D145" s="93"/>
      <c r="E145" s="93"/>
      <c r="F145" s="220"/>
      <c r="G145" s="221"/>
      <c r="H145" s="222"/>
      <c r="I145" s="223"/>
      <c r="J145" s="223"/>
      <c r="K145" s="223"/>
      <c r="L145" s="224"/>
      <c r="M145" s="224"/>
      <c r="N145" s="224"/>
      <c r="O145" s="224"/>
      <c r="P145" s="224"/>
      <c r="Q145" s="293"/>
      <c r="R145" s="293"/>
      <c r="S145" s="293"/>
      <c r="T145" s="221"/>
      <c r="U145" s="220"/>
      <c r="V145" s="243"/>
      <c r="W145" s="263"/>
      <c r="X145" s="263"/>
      <c r="Y145" s="253"/>
      <c r="Z145" s="93"/>
      <c r="AA145" s="234"/>
      <c r="AB145" s="234"/>
      <c r="AC145" s="234"/>
      <c r="AD145" s="275"/>
      <c r="AE145" s="275"/>
      <c r="AF145" s="275"/>
      <c r="AG145" s="275"/>
      <c r="AH145" s="275"/>
      <c r="AI145" s="275"/>
      <c r="AJ145" s="92"/>
      <c r="AK145" s="91"/>
      <c r="AL145" s="199" t="s">
        <v>79</v>
      </c>
    </row>
    <row r="146" spans="2:38">
      <c r="B146" s="94">
        <f t="shared" si="2"/>
        <v>132</v>
      </c>
      <c r="C146" s="220"/>
      <c r="D146" s="93"/>
      <c r="E146" s="93"/>
      <c r="F146" s="220"/>
      <c r="G146" s="221"/>
      <c r="H146" s="222"/>
      <c r="I146" s="223"/>
      <c r="J146" s="223"/>
      <c r="K146" s="223"/>
      <c r="L146" s="224"/>
      <c r="M146" s="224"/>
      <c r="N146" s="224"/>
      <c r="O146" s="224"/>
      <c r="P146" s="224"/>
      <c r="Q146" s="293"/>
      <c r="R146" s="293"/>
      <c r="S146" s="293"/>
      <c r="T146" s="221"/>
      <c r="U146" s="220"/>
      <c r="V146" s="243"/>
      <c r="W146" s="263"/>
      <c r="X146" s="263"/>
      <c r="Y146" s="253"/>
      <c r="Z146" s="93"/>
      <c r="AA146" s="234"/>
      <c r="AB146" s="234"/>
      <c r="AC146" s="234"/>
      <c r="AD146" s="275"/>
      <c r="AE146" s="275"/>
      <c r="AF146" s="275"/>
      <c r="AG146" s="275"/>
      <c r="AH146" s="275"/>
      <c r="AI146" s="275"/>
      <c r="AJ146" s="92"/>
      <c r="AK146" s="91"/>
      <c r="AL146" s="199" t="s">
        <v>79</v>
      </c>
    </row>
    <row r="147" spans="2:38">
      <c r="B147" s="94">
        <f t="shared" si="2"/>
        <v>133</v>
      </c>
      <c r="C147" s="220"/>
      <c r="D147" s="93"/>
      <c r="E147" s="93"/>
      <c r="F147" s="220"/>
      <c r="G147" s="221"/>
      <c r="H147" s="222"/>
      <c r="I147" s="223"/>
      <c r="J147" s="223"/>
      <c r="K147" s="223"/>
      <c r="L147" s="224"/>
      <c r="M147" s="224"/>
      <c r="N147" s="224"/>
      <c r="O147" s="224"/>
      <c r="P147" s="224"/>
      <c r="Q147" s="293"/>
      <c r="R147" s="293"/>
      <c r="S147" s="293"/>
      <c r="T147" s="221"/>
      <c r="U147" s="220"/>
      <c r="V147" s="243"/>
      <c r="W147" s="263"/>
      <c r="X147" s="263"/>
      <c r="Y147" s="253"/>
      <c r="Z147" s="93"/>
      <c r="AA147" s="234"/>
      <c r="AB147" s="234"/>
      <c r="AC147" s="234"/>
      <c r="AD147" s="275"/>
      <c r="AE147" s="275"/>
      <c r="AF147" s="275"/>
      <c r="AG147" s="275"/>
      <c r="AH147" s="275"/>
      <c r="AI147" s="275"/>
      <c r="AJ147" s="92"/>
      <c r="AK147" s="91"/>
      <c r="AL147" s="199" t="s">
        <v>79</v>
      </c>
    </row>
    <row r="148" spans="2:38">
      <c r="B148" s="94">
        <f t="shared" si="2"/>
        <v>134</v>
      </c>
      <c r="C148" s="220"/>
      <c r="D148" s="93"/>
      <c r="E148" s="93"/>
      <c r="F148" s="220"/>
      <c r="G148" s="221"/>
      <c r="H148" s="222"/>
      <c r="I148" s="223"/>
      <c r="J148" s="223"/>
      <c r="K148" s="223"/>
      <c r="L148" s="224"/>
      <c r="M148" s="224"/>
      <c r="N148" s="224"/>
      <c r="O148" s="224"/>
      <c r="P148" s="224"/>
      <c r="Q148" s="293"/>
      <c r="R148" s="293"/>
      <c r="S148" s="293"/>
      <c r="T148" s="221"/>
      <c r="U148" s="220"/>
      <c r="V148" s="243"/>
      <c r="W148" s="263"/>
      <c r="X148" s="263"/>
      <c r="Y148" s="253"/>
      <c r="Z148" s="93"/>
      <c r="AA148" s="234"/>
      <c r="AB148" s="234"/>
      <c r="AC148" s="234"/>
      <c r="AD148" s="275"/>
      <c r="AE148" s="275"/>
      <c r="AF148" s="275"/>
      <c r="AG148" s="275"/>
      <c r="AH148" s="275"/>
      <c r="AI148" s="275"/>
      <c r="AJ148" s="92"/>
      <c r="AK148" s="91"/>
      <c r="AL148" s="199" t="s">
        <v>79</v>
      </c>
    </row>
    <row r="149" spans="2:38">
      <c r="B149" s="94">
        <f t="shared" si="2"/>
        <v>135</v>
      </c>
      <c r="C149" s="220"/>
      <c r="D149" s="93"/>
      <c r="E149" s="93"/>
      <c r="F149" s="220"/>
      <c r="G149" s="221"/>
      <c r="H149" s="222"/>
      <c r="I149" s="223"/>
      <c r="J149" s="223"/>
      <c r="K149" s="223"/>
      <c r="L149" s="224"/>
      <c r="M149" s="224"/>
      <c r="N149" s="224"/>
      <c r="O149" s="224"/>
      <c r="P149" s="224"/>
      <c r="Q149" s="293"/>
      <c r="R149" s="293"/>
      <c r="S149" s="293"/>
      <c r="T149" s="221"/>
      <c r="U149" s="225"/>
      <c r="V149" s="242"/>
      <c r="W149" s="262"/>
      <c r="X149" s="262"/>
      <c r="Y149" s="253"/>
      <c r="Z149" s="93"/>
      <c r="AA149" s="234"/>
      <c r="AB149" s="234"/>
      <c r="AC149" s="234"/>
      <c r="AD149" s="274"/>
      <c r="AE149" s="274"/>
      <c r="AF149" s="274"/>
      <c r="AG149" s="274"/>
      <c r="AH149" s="274"/>
      <c r="AI149" s="274"/>
      <c r="AJ149" s="92"/>
      <c r="AK149" s="91"/>
      <c r="AL149" s="199" t="s">
        <v>79</v>
      </c>
    </row>
    <row r="150" spans="2:38">
      <c r="B150" s="94">
        <f t="shared" si="2"/>
        <v>136</v>
      </c>
      <c r="C150" s="220"/>
      <c r="D150" s="93"/>
      <c r="E150" s="93"/>
      <c r="F150" s="220"/>
      <c r="G150" s="221"/>
      <c r="H150" s="222"/>
      <c r="I150" s="223"/>
      <c r="J150" s="223"/>
      <c r="K150" s="223"/>
      <c r="L150" s="224"/>
      <c r="M150" s="224"/>
      <c r="N150" s="224"/>
      <c r="O150" s="224"/>
      <c r="P150" s="224"/>
      <c r="Q150" s="293"/>
      <c r="R150" s="293"/>
      <c r="S150" s="293"/>
      <c r="T150" s="221"/>
      <c r="U150" s="220"/>
      <c r="V150" s="243"/>
      <c r="W150" s="263"/>
      <c r="X150" s="263"/>
      <c r="Y150" s="253"/>
      <c r="Z150" s="93"/>
      <c r="AA150" s="234"/>
      <c r="AB150" s="234"/>
      <c r="AC150" s="234"/>
      <c r="AD150" s="275"/>
      <c r="AE150" s="275"/>
      <c r="AF150" s="275"/>
      <c r="AG150" s="275"/>
      <c r="AH150" s="275"/>
      <c r="AI150" s="275"/>
      <c r="AJ150" s="92"/>
      <c r="AK150" s="91"/>
      <c r="AL150" s="199" t="s">
        <v>79</v>
      </c>
    </row>
    <row r="151" spans="2:38">
      <c r="B151" s="94">
        <f t="shared" si="2"/>
        <v>137</v>
      </c>
      <c r="C151" s="220"/>
      <c r="D151" s="93"/>
      <c r="E151" s="93"/>
      <c r="F151" s="220"/>
      <c r="G151" s="221"/>
      <c r="H151" s="222"/>
      <c r="I151" s="223"/>
      <c r="J151" s="223"/>
      <c r="K151" s="223"/>
      <c r="L151" s="224"/>
      <c r="M151" s="224"/>
      <c r="N151" s="224"/>
      <c r="O151" s="224"/>
      <c r="P151" s="224"/>
      <c r="Q151" s="293"/>
      <c r="R151" s="293"/>
      <c r="S151" s="293"/>
      <c r="T151" s="221"/>
      <c r="U151" s="220"/>
      <c r="V151" s="243"/>
      <c r="W151" s="263"/>
      <c r="X151" s="263"/>
      <c r="Y151" s="253"/>
      <c r="Z151" s="93"/>
      <c r="AA151" s="234"/>
      <c r="AB151" s="234"/>
      <c r="AC151" s="234"/>
      <c r="AD151" s="275"/>
      <c r="AE151" s="275"/>
      <c r="AF151" s="275"/>
      <c r="AG151" s="275"/>
      <c r="AH151" s="275"/>
      <c r="AI151" s="275"/>
      <c r="AJ151" s="92"/>
      <c r="AK151" s="91"/>
      <c r="AL151" s="199" t="s">
        <v>79</v>
      </c>
    </row>
    <row r="152" spans="2:38">
      <c r="B152" s="94">
        <f t="shared" si="2"/>
        <v>138</v>
      </c>
      <c r="C152" s="220"/>
      <c r="D152" s="93"/>
      <c r="E152" s="93"/>
      <c r="F152" s="220"/>
      <c r="G152" s="221"/>
      <c r="H152" s="222"/>
      <c r="I152" s="223"/>
      <c r="J152" s="223"/>
      <c r="K152" s="223"/>
      <c r="L152" s="224"/>
      <c r="M152" s="224"/>
      <c r="N152" s="224"/>
      <c r="O152" s="224"/>
      <c r="P152" s="224"/>
      <c r="Q152" s="293"/>
      <c r="R152" s="293"/>
      <c r="S152" s="293"/>
      <c r="T152" s="221"/>
      <c r="U152" s="220"/>
      <c r="V152" s="243"/>
      <c r="W152" s="263"/>
      <c r="X152" s="263"/>
      <c r="Y152" s="253"/>
      <c r="Z152" s="93"/>
      <c r="AA152" s="234"/>
      <c r="AB152" s="234"/>
      <c r="AC152" s="234"/>
      <c r="AD152" s="275"/>
      <c r="AE152" s="275"/>
      <c r="AF152" s="275"/>
      <c r="AG152" s="275"/>
      <c r="AH152" s="275"/>
      <c r="AI152" s="275"/>
      <c r="AJ152" s="92"/>
      <c r="AK152" s="91"/>
      <c r="AL152" s="199" t="s">
        <v>79</v>
      </c>
    </row>
    <row r="153" spans="2:38">
      <c r="B153" s="94">
        <f t="shared" si="2"/>
        <v>139</v>
      </c>
      <c r="C153" s="220"/>
      <c r="D153" s="93"/>
      <c r="E153" s="93"/>
      <c r="F153" s="220"/>
      <c r="G153" s="221"/>
      <c r="H153" s="222"/>
      <c r="I153" s="223"/>
      <c r="J153" s="223"/>
      <c r="K153" s="223"/>
      <c r="L153" s="224"/>
      <c r="M153" s="224"/>
      <c r="N153" s="224"/>
      <c r="O153" s="224"/>
      <c r="P153" s="224"/>
      <c r="Q153" s="293"/>
      <c r="R153" s="293"/>
      <c r="S153" s="293"/>
      <c r="T153" s="221"/>
      <c r="U153" s="220"/>
      <c r="V153" s="243"/>
      <c r="W153" s="263"/>
      <c r="X153" s="263"/>
      <c r="Y153" s="253"/>
      <c r="Z153" s="93"/>
      <c r="AA153" s="234"/>
      <c r="AB153" s="234"/>
      <c r="AC153" s="234"/>
      <c r="AD153" s="275"/>
      <c r="AE153" s="275"/>
      <c r="AF153" s="275"/>
      <c r="AG153" s="275"/>
      <c r="AH153" s="275"/>
      <c r="AI153" s="275"/>
      <c r="AJ153" s="92"/>
      <c r="AK153" s="91"/>
      <c r="AL153" s="199" t="s">
        <v>79</v>
      </c>
    </row>
    <row r="154" spans="2:38">
      <c r="B154" s="94">
        <f t="shared" si="2"/>
        <v>140</v>
      </c>
      <c r="C154" s="220"/>
      <c r="D154" s="93"/>
      <c r="E154" s="93"/>
      <c r="F154" s="220"/>
      <c r="G154" s="221"/>
      <c r="H154" s="222"/>
      <c r="I154" s="223"/>
      <c r="J154" s="223"/>
      <c r="K154" s="223"/>
      <c r="L154" s="224"/>
      <c r="M154" s="224"/>
      <c r="N154" s="224"/>
      <c r="O154" s="224"/>
      <c r="P154" s="224"/>
      <c r="Q154" s="293"/>
      <c r="R154" s="293"/>
      <c r="S154" s="293"/>
      <c r="T154" s="221"/>
      <c r="U154" s="220"/>
      <c r="V154" s="243"/>
      <c r="W154" s="263"/>
      <c r="X154" s="263"/>
      <c r="Y154" s="253"/>
      <c r="Z154" s="93"/>
      <c r="AA154" s="234"/>
      <c r="AB154" s="234"/>
      <c r="AC154" s="234"/>
      <c r="AD154" s="275"/>
      <c r="AE154" s="275"/>
      <c r="AF154" s="275"/>
      <c r="AG154" s="275"/>
      <c r="AH154" s="275"/>
      <c r="AI154" s="275"/>
      <c r="AJ154" s="92"/>
      <c r="AK154" s="91"/>
      <c r="AL154" s="199" t="s">
        <v>79</v>
      </c>
    </row>
    <row r="155" spans="2:38">
      <c r="B155" s="94">
        <f t="shared" si="2"/>
        <v>141</v>
      </c>
      <c r="C155" s="220"/>
      <c r="D155" s="93"/>
      <c r="E155" s="93"/>
      <c r="F155" s="220"/>
      <c r="G155" s="221"/>
      <c r="H155" s="222"/>
      <c r="I155" s="223"/>
      <c r="J155" s="223"/>
      <c r="K155" s="223"/>
      <c r="L155" s="224"/>
      <c r="M155" s="224"/>
      <c r="N155" s="224"/>
      <c r="O155" s="224"/>
      <c r="P155" s="224"/>
      <c r="Q155" s="293"/>
      <c r="R155" s="293"/>
      <c r="S155" s="293"/>
      <c r="T155" s="221"/>
      <c r="U155" s="220"/>
      <c r="V155" s="243"/>
      <c r="W155" s="263"/>
      <c r="X155" s="263"/>
      <c r="Y155" s="253"/>
      <c r="Z155" s="93"/>
      <c r="AA155" s="234"/>
      <c r="AB155" s="234"/>
      <c r="AC155" s="234"/>
      <c r="AD155" s="275"/>
      <c r="AE155" s="275"/>
      <c r="AF155" s="275"/>
      <c r="AG155" s="275"/>
      <c r="AH155" s="275"/>
      <c r="AI155" s="275"/>
      <c r="AJ155" s="92"/>
      <c r="AK155" s="91"/>
      <c r="AL155" s="199" t="s">
        <v>79</v>
      </c>
    </row>
    <row r="156" spans="2:38">
      <c r="B156" s="332">
        <f t="shared" si="2"/>
        <v>142</v>
      </c>
      <c r="C156" s="220"/>
      <c r="D156" s="93"/>
      <c r="E156" s="93"/>
      <c r="F156" s="220"/>
      <c r="G156" s="221"/>
      <c r="H156" s="222"/>
      <c r="I156" s="223"/>
      <c r="J156" s="223"/>
      <c r="K156" s="223"/>
      <c r="L156" s="224"/>
      <c r="M156" s="224"/>
      <c r="N156" s="224"/>
      <c r="O156" s="224"/>
      <c r="P156" s="224"/>
      <c r="Q156" s="293"/>
      <c r="R156" s="293"/>
      <c r="S156" s="293"/>
      <c r="T156" s="221"/>
      <c r="U156" s="220"/>
      <c r="V156" s="243"/>
      <c r="W156" s="263"/>
      <c r="X156" s="263"/>
      <c r="Y156" s="253"/>
      <c r="Z156" s="93"/>
      <c r="AA156" s="234"/>
      <c r="AB156" s="234"/>
      <c r="AC156" s="234"/>
      <c r="AD156" s="275"/>
      <c r="AE156" s="275"/>
      <c r="AF156" s="275"/>
      <c r="AG156" s="275"/>
      <c r="AH156" s="275"/>
      <c r="AI156" s="275"/>
      <c r="AJ156" s="92"/>
      <c r="AK156" s="91"/>
      <c r="AL156" s="199" t="s">
        <v>79</v>
      </c>
    </row>
    <row r="157" spans="2:38" ht="13.2" thickBot="1">
      <c r="B157" s="331">
        <f t="shared" si="2"/>
        <v>143</v>
      </c>
      <c r="C157" s="226"/>
      <c r="D157" s="90"/>
      <c r="E157" s="90"/>
      <c r="F157" s="226"/>
      <c r="G157" s="227"/>
      <c r="H157" s="228"/>
      <c r="I157" s="229"/>
      <c r="J157" s="229"/>
      <c r="K157" s="229"/>
      <c r="L157" s="230"/>
      <c r="M157" s="230"/>
      <c r="N157" s="230"/>
      <c r="O157" s="230"/>
      <c r="P157" s="230"/>
      <c r="Q157" s="294"/>
      <c r="R157" s="294"/>
      <c r="S157" s="294"/>
      <c r="T157" s="227"/>
      <c r="U157" s="226"/>
      <c r="V157" s="244"/>
      <c r="W157" s="264"/>
      <c r="X157" s="264"/>
      <c r="Y157" s="255"/>
      <c r="Z157" s="90"/>
      <c r="AA157" s="235"/>
      <c r="AB157" s="235"/>
      <c r="AC157" s="235"/>
      <c r="AD157" s="276"/>
      <c r="AE157" s="276"/>
      <c r="AF157" s="276"/>
      <c r="AG157" s="276"/>
      <c r="AH157" s="276"/>
      <c r="AI157" s="276"/>
      <c r="AJ157" s="89"/>
      <c r="AK157" s="88"/>
      <c r="AL157" s="199" t="s">
        <v>79</v>
      </c>
    </row>
    <row r="158" spans="2:38">
      <c r="B158" s="191" t="s">
        <v>455</v>
      </c>
      <c r="C158" s="191" t="s">
        <v>455</v>
      </c>
      <c r="D158" s="191" t="s">
        <v>455</v>
      </c>
      <c r="E158" s="191"/>
      <c r="F158" s="191" t="s">
        <v>455</v>
      </c>
      <c r="G158" s="191" t="s">
        <v>455</v>
      </c>
      <c r="H158" s="191" t="s">
        <v>455</v>
      </c>
      <c r="I158" s="191" t="s">
        <v>455</v>
      </c>
      <c r="J158" s="191" t="s">
        <v>455</v>
      </c>
      <c r="L158" s="191" t="s">
        <v>455</v>
      </c>
      <c r="Q158" s="295"/>
      <c r="R158" s="295"/>
      <c r="S158" s="295"/>
      <c r="T158" s="191" t="s">
        <v>455</v>
      </c>
      <c r="U158" s="191" t="s">
        <v>455</v>
      </c>
      <c r="V158" s="191" t="s">
        <v>455</v>
      </c>
      <c r="W158" s="191" t="s">
        <v>455</v>
      </c>
      <c r="Y158" s="191" t="s">
        <v>455</v>
      </c>
      <c r="Z158" s="191" t="s">
        <v>455</v>
      </c>
      <c r="AA158" s="191" t="s">
        <v>455</v>
      </c>
      <c r="AD158" s="191" t="s">
        <v>455</v>
      </c>
      <c r="AE158" s="191" t="s">
        <v>455</v>
      </c>
      <c r="AF158" s="191" t="s">
        <v>455</v>
      </c>
      <c r="AG158" s="191" t="s">
        <v>455</v>
      </c>
      <c r="AH158" s="191" t="s">
        <v>455</v>
      </c>
      <c r="AI158" s="191" t="s">
        <v>455</v>
      </c>
      <c r="AJ158" s="191" t="s">
        <v>455</v>
      </c>
      <c r="AK158" s="191" t="s">
        <v>455</v>
      </c>
      <c r="AL158" s="199" t="s">
        <v>79</v>
      </c>
    </row>
  </sheetData>
  <autoFilter ref="B13:AK158" xr:uid="{00000000-0009-0000-0000-000000000000}"/>
  <customSheetViews>
    <customSheetView guid="{FF9341A9-AC97-4040-AD11-2B1F2941D708}" scale="85" showAutoFilter="1">
      <pane xSplit="16" ySplit="8" topLeftCell="Q51" activePane="bottomRight" state="frozen"/>
      <selection pane="bottomRight" activeCell="O56" sqref="O56"/>
      <pageMargins left="0" right="0" top="0" bottom="0" header="0" footer="0"/>
      <pageSetup paperSize="9" orientation="portrait" r:id="rId1"/>
      <autoFilter ref="B8:Y172" xr:uid="{C96BE311-DA11-4582-AC83-7A0BF5E8B1FD}"/>
    </customSheetView>
  </customSheetViews>
  <mergeCells count="30">
    <mergeCell ref="X13:X14"/>
    <mergeCell ref="U13:U14"/>
    <mergeCell ref="V13:V14"/>
    <mergeCell ref="W13:W14"/>
    <mergeCell ref="Y13:Y14"/>
    <mergeCell ref="Z13:Z14"/>
    <mergeCell ref="AK13:AK14"/>
    <mergeCell ref="AJ13:AJ14"/>
    <mergeCell ref="AC13:AC14"/>
    <mergeCell ref="AB13:AB14"/>
    <mergeCell ref="AA13:AA14"/>
    <mergeCell ref="AD13:AI13"/>
    <mergeCell ref="Q13:Q14"/>
    <mergeCell ref="K13:K14"/>
    <mergeCell ref="H13:H14"/>
    <mergeCell ref="P13:P14"/>
    <mergeCell ref="T13:T14"/>
    <mergeCell ref="I13:I14"/>
    <mergeCell ref="J13:J14"/>
    <mergeCell ref="L13:L14"/>
    <mergeCell ref="M13:M14"/>
    <mergeCell ref="O13:O14"/>
    <mergeCell ref="N13:N14"/>
    <mergeCell ref="S13:S14"/>
    <mergeCell ref="B13:B14"/>
    <mergeCell ref="C13:C14"/>
    <mergeCell ref="D13:D14"/>
    <mergeCell ref="F13:F14"/>
    <mergeCell ref="G13:G14"/>
    <mergeCell ref="E13:E14"/>
  </mergeCells>
  <phoneticPr fontId="38"/>
  <conditionalFormatting sqref="C52:E52">
    <cfRule type="expression" dxfId="186" priority="188">
      <formula>$D52="完了"</formula>
    </cfRule>
  </conditionalFormatting>
  <conditionalFormatting sqref="C24:I24">
    <cfRule type="expression" dxfId="185" priority="227">
      <formula>$D24="完了"</formula>
    </cfRule>
  </conditionalFormatting>
  <conditionalFormatting sqref="C51:I52">
    <cfRule type="expression" dxfId="184" priority="187">
      <formula>$D51="WBS化済みクローズ"</formula>
    </cfRule>
  </conditionalFormatting>
  <conditionalFormatting sqref="C133:P134 E113:E123 E116:F118 C132:AJ132 R133:AK134 C135:AK157">
    <cfRule type="expression" dxfId="183" priority="19">
      <formula>$D113="対応中"</formula>
    </cfRule>
  </conditionalFormatting>
  <conditionalFormatting sqref="C15:AI50 J51:K52 Y15:AC102 AJ15:AK131 L44:L51 C53:K53 C54:S131 Q90:T90 Q112:T115 T117:T119 T120:AI131 C132:AJ132 C133:P134 R133:AK134 C135:AK157">
    <cfRule type="expression" dxfId="182" priority="226">
      <formula>$D15="WBS化済みクローズ"</formula>
    </cfRule>
  </conditionalFormatting>
  <conditionalFormatting sqref="C15:AK116 C117:T119 C120:AK131 C132:AJ132 C133:P134 R133:AK134 C135:AK157 E113:E123 E116:F118">
    <cfRule type="expression" dxfId="181" priority="180">
      <formula>$D15="WBS化済み⇔対応中"</formula>
    </cfRule>
  </conditionalFormatting>
  <conditionalFormatting sqref="C15:AK116 E113:E123 E116:F118 C117:T119 C120:AK131 C132:AJ132 C133:P134 R133:AK134 C135:AK157">
    <cfRule type="expression" dxfId="180" priority="186">
      <formula>$D15="取り下げ"</formula>
    </cfRule>
    <cfRule type="expression" dxfId="179" priority="181">
      <formula>$D15="WBS化済み⇔クローズ"</formula>
    </cfRule>
    <cfRule type="expression" dxfId="178" priority="20">
      <formula>$D15="完了承認待ち"</formula>
    </cfRule>
  </conditionalFormatting>
  <conditionalFormatting sqref="C15:AK131">
    <cfRule type="expression" dxfId="177" priority="5">
      <formula>$D15="対応中"</formula>
    </cfRule>
  </conditionalFormatting>
  <conditionalFormatting sqref="D15:E157">
    <cfRule type="cellIs" dxfId="176" priority="21" operator="equal">
      <formula>"対応中"</formula>
    </cfRule>
  </conditionalFormatting>
  <conditionalFormatting sqref="F25:I25">
    <cfRule type="expression" dxfId="175" priority="217">
      <formula>$D25="完了"</formula>
    </cfRule>
  </conditionalFormatting>
  <conditionalFormatting sqref="F51:I52">
    <cfRule type="expression" dxfId="174" priority="202">
      <formula>$D51="完了"</formula>
    </cfRule>
  </conditionalFormatting>
  <conditionalFormatting sqref="J15:K23 J25:K26">
    <cfRule type="expression" dxfId="173" priority="251">
      <formula>AND($C15&lt;&gt;"",$J15="")</formula>
    </cfRule>
  </conditionalFormatting>
  <conditionalFormatting sqref="J24:K24">
    <cfRule type="expression" dxfId="172" priority="230">
      <formula>AND($C24&lt;&gt;"",$J24="")</formula>
    </cfRule>
  </conditionalFormatting>
  <conditionalFormatting sqref="J27:K27">
    <cfRule type="expression" dxfId="171" priority="2">
      <formula>AND($C27&lt;&gt;"",$J27="")</formula>
    </cfRule>
    <cfRule type="expression" dxfId="170" priority="222">
      <formula>AND($C27&lt;&gt;"",$J27="")</formula>
    </cfRule>
  </conditionalFormatting>
  <conditionalFormatting sqref="J28:K157">
    <cfRule type="expression" dxfId="169" priority="243">
      <formula>AND($C28&lt;&gt;"",$J28="")</formula>
    </cfRule>
  </conditionalFormatting>
  <conditionalFormatting sqref="J30:K30">
    <cfRule type="expression" dxfId="168" priority="193">
      <formula>AND($C30&lt;&gt;"",$J30="")</formula>
    </cfRule>
  </conditionalFormatting>
  <conditionalFormatting sqref="J52:K52">
    <cfRule type="expression" dxfId="167" priority="210">
      <formula>$D52="完了"</formula>
    </cfRule>
    <cfRule type="expression" dxfId="166" priority="209">
      <formula>$D52="WBS化済みクローズ"</formula>
    </cfRule>
    <cfRule type="expression" dxfId="165" priority="211">
      <formula>AND($C52&lt;&gt;"",$J52="")</formula>
    </cfRule>
  </conditionalFormatting>
  <conditionalFormatting sqref="J24:M24 C25:M35 J51:K52 C15:M23 N15:S35 V15:AI50 T15:U51 AJ15:AK51 L21:L24 C36:S50 L44:L51 C51:E51 M51 V51 Y51:AI51 P51:S53 C53:K53 M53 T53:AK116 C54:S131 Q90:T90 Q112:T115 T117:T119 T120:AK131 C132:AJ132 C133:P134 R133:AK134 C135:AK157">
    <cfRule type="expression" dxfId="164" priority="232">
      <formula>$D15="クローズ"</formula>
    </cfRule>
  </conditionalFormatting>
  <conditionalFormatting sqref="L24:L25">
    <cfRule type="expression" dxfId="163" priority="215">
      <formula>$D24="完了"</formula>
    </cfRule>
  </conditionalFormatting>
  <conditionalFormatting sqref="L51:L53 M52:M53">
    <cfRule type="expression" dxfId="162" priority="200">
      <formula>$D51="完了"</formula>
    </cfRule>
  </conditionalFormatting>
  <conditionalFormatting sqref="M15:M26 M28:M29 M53:M157">
    <cfRule type="expression" dxfId="161" priority="1100">
      <formula>AND($M15="",$C15&lt;&gt;"")</formula>
    </cfRule>
  </conditionalFormatting>
  <conditionalFormatting sqref="M24">
    <cfRule type="expression" dxfId="160" priority="22">
      <formula>AND($M24="",$C24&lt;&gt;"")</formula>
    </cfRule>
    <cfRule type="expression" dxfId="159" priority="231">
      <formula>AND($M24="",$C24&lt;&gt;"")</formula>
    </cfRule>
  </conditionalFormatting>
  <conditionalFormatting sqref="M27">
    <cfRule type="expression" dxfId="158" priority="223">
      <formula>AND($M27="",$C27&lt;&gt;"")</formula>
    </cfRule>
  </conditionalFormatting>
  <conditionalFormatting sqref="M30">
    <cfRule type="expression" dxfId="157" priority="194">
      <formula>AND($M30="",$C30&lt;&gt;"")</formula>
    </cfRule>
  </conditionalFormatting>
  <conditionalFormatting sqref="M31:M51">
    <cfRule type="expression" dxfId="156" priority="245">
      <formula>AND($M31="",$C31&lt;&gt;"")</formula>
    </cfRule>
  </conditionalFormatting>
  <conditionalFormatting sqref="M44:M50 L51:S53">
    <cfRule type="expression" dxfId="155" priority="182">
      <formula>$D44="WBS化済みクローズ"</formula>
    </cfRule>
  </conditionalFormatting>
  <conditionalFormatting sqref="M52">
    <cfRule type="expression" dxfId="154" priority="212">
      <formula>AND($M52="",$C52&lt;&gt;"")</formula>
    </cfRule>
  </conditionalFormatting>
  <conditionalFormatting sqref="M133:M134">
    <cfRule type="expression" dxfId="153" priority="1">
      <formula>AND($C133&lt;&gt;"",$J133="")</formula>
    </cfRule>
  </conditionalFormatting>
  <conditionalFormatting sqref="N62">
    <cfRule type="expression" dxfId="152" priority="24">
      <formula>$D62="完了"</formula>
    </cfRule>
    <cfRule type="expression" dxfId="151" priority="23">
      <formula>$D62="WBS化済みクローズ"</formula>
    </cfRule>
  </conditionalFormatting>
  <conditionalFormatting sqref="N51:O53">
    <cfRule type="expression" dxfId="150" priority="183">
      <formula>$D51="完了"</formula>
    </cfRule>
  </conditionalFormatting>
  <conditionalFormatting sqref="P15:S1048576 P1:S13 P14">
    <cfRule type="cellIs" dxfId="149" priority="179" operator="equal">
      <formula>"高"</formula>
    </cfRule>
    <cfRule type="cellIs" dxfId="148" priority="178" operator="equal">
      <formula>"？"</formula>
    </cfRule>
  </conditionalFormatting>
  <conditionalFormatting sqref="Q133:Q134">
    <cfRule type="expression" dxfId="147" priority="5359">
      <formula>$D134="取り下げ"</formula>
    </cfRule>
    <cfRule type="expression" dxfId="146" priority="5347">
      <formula>$D134="クローズ"</formula>
    </cfRule>
    <cfRule type="expression" dxfId="145" priority="5349">
      <formula>$D134="WBS化済みクローズ"</formula>
    </cfRule>
    <cfRule type="expression" dxfId="144" priority="5355">
      <formula>$D134="対応中"</formula>
    </cfRule>
    <cfRule type="expression" dxfId="143" priority="5356">
      <formula>$D134="完了承認待ち"</formula>
    </cfRule>
    <cfRule type="expression" dxfId="142" priority="5357">
      <formula>$D134="WBS化済み⇔対応中"</formula>
    </cfRule>
    <cfRule type="expression" dxfId="141" priority="5358">
      <formula>$D134="WBS化済み⇔クローズ"</formula>
    </cfRule>
  </conditionalFormatting>
  <conditionalFormatting sqref="T52:V52">
    <cfRule type="expression" dxfId="140" priority="208">
      <formula>$D52="完了"</formula>
    </cfRule>
  </conditionalFormatting>
  <conditionalFormatting sqref="T51:AI116">
    <cfRule type="expression" dxfId="139" priority="205">
      <formula>$D51="WBS化済みクローズ"</formula>
    </cfRule>
  </conditionalFormatting>
  <conditionalFormatting sqref="U117:AI119">
    <cfRule type="expression" dxfId="138" priority="10">
      <formula>$D117="WBS化済みクローズ"</formula>
    </cfRule>
  </conditionalFormatting>
  <conditionalFormatting sqref="U117:AK119">
    <cfRule type="expression" dxfId="137" priority="11">
      <formula>$D117="クローズ"</formula>
    </cfRule>
    <cfRule type="expression" dxfId="136" priority="9">
      <formula>$D117="取り下げ"</formula>
    </cfRule>
    <cfRule type="expression" dxfId="135" priority="8">
      <formula>$D117="WBS化済み⇔クローズ"</formula>
    </cfRule>
    <cfRule type="expression" dxfId="134" priority="7">
      <formula>$D117="WBS化済み⇔対応中"</formula>
    </cfRule>
    <cfRule type="expression" dxfId="133" priority="6">
      <formula>$D117="完了承認待ち"</formula>
    </cfRule>
  </conditionalFormatting>
  <conditionalFormatting sqref="W51:AC52">
    <cfRule type="expression" dxfId="132" priority="206">
      <formula>$D51="完了"</formula>
    </cfRule>
  </conditionalFormatting>
  <conditionalFormatting sqref="Y52:AK52">
    <cfRule type="expression" dxfId="131" priority="229">
      <formula>$D52="完了"</formula>
    </cfRule>
  </conditionalFormatting>
  <dataValidations count="7">
    <dataValidation type="list" allowBlank="1" showInputMessage="1" showErrorMessage="1" sqref="G15" xr:uid="{91DDBD7F-061B-4BC6-B295-16FFFB41CAB9}">
      <formula1>"Inquiries, Issues, Incident Response, Tasks"</formula1>
    </dataValidation>
    <dataValidation type="list" allowBlank="1" showInputMessage="1" showErrorMessage="1" sqref="J112:J114 J103 M103 J105:J106 J108:J109 J118:J129 F15:F157" xr:uid="{E0BF6694-8D38-4DD2-84E0-5AA2F9EEEB8F}">
      <formula1>カテゴリ</formula1>
    </dataValidation>
    <dataValidation type="list" allowBlank="1" showInputMessage="1" showErrorMessage="1" sqref="E15:E107 E109:E111 E130:E1048576" xr:uid="{78DB6650-B2CB-4874-8921-FABC3973F44F}">
      <formula1>"Qualification Maintenance and Measures"</formula1>
    </dataValidation>
    <dataValidation type="list" allowBlank="1" showInputMessage="1" showErrorMessage="1" sqref="E108 E112:E129" xr:uid="{A2F33FCD-88A4-4BE2-81DE-B0A1E543385C}">
      <formula1>"Qualification maintenance, measures, and improvement"</formula1>
    </dataValidation>
    <dataValidation type="list" allowBlank="1" showInputMessage="1" showErrorMessage="1" sqref="G16:G157" xr:uid="{4C7B21A1-5316-4DA6-A79E-F24218FBBF46}">
      <formula1>起票分類</formula1>
    </dataValidation>
    <dataValidation type="list" allowBlank="1" showInputMessage="1" showErrorMessage="1" sqref="I15:I157" xr:uid="{0928E49D-04F5-40F7-9160-40376762A75B}">
      <formula1>提示範囲</formula1>
    </dataValidation>
    <dataValidation type="list" allowBlank="1" showInputMessage="1" showErrorMessage="1" sqref="D15:D157" xr:uid="{7F1A5107-4269-4971-BAC9-8D02614FD11B}">
      <formula1>ステータス</formula1>
    </dataValidation>
  </dataValidations>
  <pageMargins left="0.7" right="0.7" top="0.75" bottom="0.75" header="0.3" footer="0.3"/>
  <pageSetup paperSize="9" orientation="portrait" r:id="rId2"/>
  <headerFooter>
    <oddFooter>&amp;L_x000D_&amp;1#&amp;"Calibri"&amp;10&amp;K000000 Classified as Microsoft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2C7A8-5325-41ED-880B-DE2EF9E0421E}">
  <sheetPr>
    <tabColor theme="0" tint="-0.499984740745262"/>
  </sheetPr>
  <dimension ref="B2:AB32"/>
  <sheetViews>
    <sheetView zoomScale="70" zoomScaleNormal="70" workbookViewId="0">
      <pane xSplit="4" ySplit="5" topLeftCell="E6" activePane="bottomRight" state="frozen"/>
      <selection pane="topRight" activeCell="B13" sqref="B13"/>
      <selection pane="bottomLeft" activeCell="B13" sqref="B13"/>
      <selection pane="bottomRight" activeCell="P31" sqref="P31"/>
    </sheetView>
  </sheetViews>
  <sheetFormatPr defaultColWidth="9.1796875" defaultRowHeight="14.4"/>
  <cols>
    <col min="1" max="1" width="2.6328125" style="134" customWidth="1"/>
    <col min="2" max="2" width="14.453125" style="134" customWidth="1"/>
    <col min="3" max="3" width="27.81640625" style="134" customWidth="1"/>
    <col min="4" max="4" width="4.81640625" style="134" customWidth="1"/>
    <col min="5" max="16384" width="9.1796875" style="134"/>
  </cols>
  <sheetData>
    <row r="2" spans="2:28">
      <c r="B2" s="179"/>
      <c r="C2" s="178"/>
      <c r="D2" s="177"/>
      <c r="E2" s="176">
        <v>4</v>
      </c>
      <c r="F2" s="175"/>
      <c r="G2" s="175"/>
      <c r="H2" s="174"/>
      <c r="I2" s="176">
        <f>E2+1</f>
        <v>5</v>
      </c>
      <c r="J2" s="175"/>
      <c r="K2" s="175"/>
      <c r="L2" s="174"/>
      <c r="M2" s="176">
        <f>I2+1</f>
        <v>6</v>
      </c>
      <c r="N2" s="175"/>
      <c r="O2" s="175"/>
      <c r="P2" s="174"/>
      <c r="Q2" s="176">
        <f>M2+1</f>
        <v>7</v>
      </c>
      <c r="R2" s="175"/>
      <c r="S2" s="175"/>
      <c r="T2" s="174"/>
      <c r="U2" s="176">
        <f>Q2+1</f>
        <v>8</v>
      </c>
      <c r="V2" s="175"/>
      <c r="W2" s="175"/>
      <c r="X2" s="174"/>
      <c r="Y2" s="176">
        <f>U2+1</f>
        <v>9</v>
      </c>
      <c r="Z2" s="175"/>
      <c r="AA2" s="175"/>
      <c r="AB2" s="174"/>
    </row>
    <row r="3" spans="2:28" ht="231.75" customHeight="1">
      <c r="B3" s="167"/>
      <c r="C3" s="166"/>
      <c r="D3" s="165"/>
      <c r="E3" s="173"/>
      <c r="F3" s="172"/>
      <c r="G3" s="172"/>
      <c r="H3" s="171"/>
      <c r="I3" s="173"/>
      <c r="J3" s="172"/>
      <c r="K3" s="172"/>
      <c r="L3" s="171"/>
      <c r="M3" s="173"/>
      <c r="N3" s="172"/>
      <c r="O3" s="172"/>
      <c r="P3" s="171"/>
      <c r="Q3" s="173"/>
      <c r="R3" s="172"/>
      <c r="S3" s="172"/>
      <c r="T3" s="171"/>
      <c r="U3" s="173"/>
      <c r="V3" s="172"/>
      <c r="W3" s="172"/>
      <c r="X3" s="171"/>
      <c r="Y3" s="173"/>
      <c r="Z3" s="172"/>
      <c r="AA3" s="172"/>
      <c r="AB3" s="171"/>
    </row>
    <row r="4" spans="2:28" ht="31.5" customHeight="1">
      <c r="B4" s="167"/>
      <c r="C4" s="166"/>
      <c r="D4" s="165"/>
      <c r="E4" s="170">
        <v>2</v>
      </c>
      <c r="F4" s="169"/>
      <c r="G4" s="169"/>
      <c r="H4" s="168"/>
      <c r="I4" s="170">
        <v>4.5</v>
      </c>
      <c r="J4" s="169"/>
      <c r="K4" s="169"/>
      <c r="L4" s="168"/>
      <c r="M4" s="170">
        <v>5.5</v>
      </c>
      <c r="N4" s="169"/>
      <c r="O4" s="169"/>
      <c r="P4" s="168"/>
      <c r="Q4" s="170">
        <v>8</v>
      </c>
      <c r="R4" s="169"/>
      <c r="S4" s="169"/>
      <c r="T4" s="168"/>
      <c r="U4" s="170">
        <v>8</v>
      </c>
      <c r="V4" s="169"/>
      <c r="W4" s="169"/>
      <c r="X4" s="168"/>
      <c r="Y4" s="170">
        <v>8</v>
      </c>
      <c r="Z4" s="169"/>
      <c r="AA4" s="169"/>
      <c r="AB4" s="168"/>
    </row>
    <row r="5" spans="2:28" ht="15" thickBot="1">
      <c r="B5" s="167"/>
      <c r="C5" s="166"/>
      <c r="D5" s="165"/>
      <c r="E5" s="162">
        <v>1</v>
      </c>
      <c r="F5" s="161">
        <f>E5+1</f>
        <v>2</v>
      </c>
      <c r="G5" s="161">
        <f>F5+1</f>
        <v>3</v>
      </c>
      <c r="H5" s="160">
        <f>G5+1</f>
        <v>4</v>
      </c>
      <c r="I5" s="164">
        <v>1</v>
      </c>
      <c r="J5" s="161">
        <f>I5+1</f>
        <v>2</v>
      </c>
      <c r="K5" s="161">
        <f>J5+1</f>
        <v>3</v>
      </c>
      <c r="L5" s="160">
        <f>K5+1</f>
        <v>4</v>
      </c>
      <c r="M5" s="162">
        <v>1</v>
      </c>
      <c r="N5" s="161">
        <f>M5+1</f>
        <v>2</v>
      </c>
      <c r="O5" s="161">
        <f>N5+1</f>
        <v>3</v>
      </c>
      <c r="P5" s="160">
        <f>O5+1</f>
        <v>4</v>
      </c>
      <c r="Q5" s="162">
        <v>1</v>
      </c>
      <c r="R5" s="161">
        <f>Q5+1</f>
        <v>2</v>
      </c>
      <c r="S5" s="161">
        <f>R5+1</f>
        <v>3</v>
      </c>
      <c r="T5" s="160">
        <f>S5+1</f>
        <v>4</v>
      </c>
      <c r="U5" s="162">
        <v>1</v>
      </c>
      <c r="V5" s="163">
        <f>U5+1</f>
        <v>2</v>
      </c>
      <c r="W5" s="161">
        <f>V5+1</f>
        <v>3</v>
      </c>
      <c r="X5" s="160">
        <f>W5+1</f>
        <v>4</v>
      </c>
      <c r="Y5" s="162">
        <v>1</v>
      </c>
      <c r="Z5" s="161">
        <f>Y5+1</f>
        <v>2</v>
      </c>
      <c r="AA5" s="161">
        <f>Z5+1</f>
        <v>3</v>
      </c>
      <c r="AB5" s="160">
        <f>AA5+1</f>
        <v>4</v>
      </c>
    </row>
    <row r="6" spans="2:28" ht="49.5" customHeight="1">
      <c r="B6" s="154" t="s">
        <v>456</v>
      </c>
      <c r="C6" s="153" t="s">
        <v>457</v>
      </c>
      <c r="D6" s="152"/>
      <c r="E6" s="139"/>
      <c r="F6" s="138"/>
      <c r="G6" s="138"/>
      <c r="H6" s="137"/>
      <c r="I6" s="141"/>
      <c r="J6" s="138"/>
      <c r="K6" s="138"/>
      <c r="L6" s="137"/>
      <c r="M6" s="139"/>
      <c r="N6" s="138"/>
      <c r="O6" s="138"/>
      <c r="P6" s="137"/>
      <c r="Q6" s="139"/>
      <c r="R6" s="138"/>
      <c r="S6" s="138"/>
      <c r="T6" s="137"/>
      <c r="U6" s="139"/>
      <c r="V6" s="140"/>
      <c r="W6" s="138"/>
      <c r="X6" s="137"/>
      <c r="Y6" s="139"/>
      <c r="Z6" s="138"/>
      <c r="AA6" s="138"/>
      <c r="AB6" s="137"/>
    </row>
    <row r="7" spans="2:28" ht="21" customHeight="1">
      <c r="B7" s="144"/>
      <c r="C7" s="151"/>
      <c r="D7" s="150"/>
      <c r="E7" s="147"/>
      <c r="F7" s="146"/>
      <c r="G7" s="146"/>
      <c r="H7" s="145"/>
      <c r="I7" s="149"/>
      <c r="J7" s="146"/>
      <c r="K7" s="146"/>
      <c r="L7" s="145"/>
      <c r="M7" s="147"/>
      <c r="N7" s="146"/>
      <c r="O7" s="146"/>
      <c r="P7" s="145"/>
      <c r="Q7" s="147"/>
      <c r="R7" s="146"/>
      <c r="S7" s="146"/>
      <c r="T7" s="145"/>
      <c r="U7" s="147"/>
      <c r="V7" s="148"/>
      <c r="W7" s="146"/>
      <c r="X7" s="145"/>
      <c r="Y7" s="147"/>
      <c r="Z7" s="146"/>
      <c r="AA7" s="146"/>
      <c r="AB7" s="145"/>
    </row>
    <row r="8" spans="2:28" ht="78" customHeight="1">
      <c r="B8" s="144"/>
      <c r="C8" s="143" t="s">
        <v>458</v>
      </c>
      <c r="D8" s="142"/>
      <c r="E8" s="139"/>
      <c r="F8" s="138"/>
      <c r="G8" s="138"/>
      <c r="H8" s="137"/>
      <c r="I8" s="141"/>
      <c r="J8" s="138"/>
      <c r="K8" s="138"/>
      <c r="L8" s="137"/>
      <c r="M8" s="139"/>
      <c r="N8" s="138"/>
      <c r="O8" s="138"/>
      <c r="P8" s="137"/>
      <c r="Q8" s="139"/>
      <c r="R8" s="138"/>
      <c r="S8" s="138"/>
      <c r="T8" s="137"/>
      <c r="U8" s="139"/>
      <c r="V8" s="140"/>
      <c r="W8" s="138"/>
      <c r="X8" s="137"/>
      <c r="Y8" s="139"/>
      <c r="Z8" s="138"/>
      <c r="AA8" s="138"/>
      <c r="AB8" s="137"/>
    </row>
    <row r="9" spans="2:28" ht="21.75" customHeight="1">
      <c r="B9" s="144"/>
      <c r="C9" s="151"/>
      <c r="D9" s="150"/>
      <c r="E9" s="147"/>
      <c r="F9" s="146"/>
      <c r="G9" s="146"/>
      <c r="H9" s="145"/>
      <c r="I9" s="149"/>
      <c r="J9" s="146"/>
      <c r="K9" s="146"/>
      <c r="L9" s="145"/>
      <c r="M9" s="147"/>
      <c r="N9" s="146"/>
      <c r="O9" s="146"/>
      <c r="P9" s="145"/>
      <c r="Q9" s="147"/>
      <c r="R9" s="146"/>
      <c r="S9" s="146"/>
      <c r="T9" s="145"/>
      <c r="U9" s="147"/>
      <c r="V9" s="148"/>
      <c r="W9" s="146"/>
      <c r="X9" s="145"/>
      <c r="Y9" s="147"/>
      <c r="Z9" s="146"/>
      <c r="AA9" s="146"/>
      <c r="AB9" s="145"/>
    </row>
    <row r="10" spans="2:28" ht="78" customHeight="1">
      <c r="B10" s="144"/>
      <c r="C10" s="143" t="s">
        <v>459</v>
      </c>
      <c r="D10" s="142"/>
      <c r="E10" s="139"/>
      <c r="F10" s="138"/>
      <c r="G10" s="138"/>
      <c r="H10" s="137"/>
      <c r="I10" s="141"/>
      <c r="J10" s="138"/>
      <c r="K10" s="138"/>
      <c r="L10" s="137"/>
      <c r="M10" s="139"/>
      <c r="N10" s="138"/>
      <c r="O10" s="138"/>
      <c r="P10" s="137"/>
      <c r="Q10" s="139"/>
      <c r="R10" s="138"/>
      <c r="S10" s="138"/>
      <c r="T10" s="137"/>
      <c r="U10" s="139"/>
      <c r="V10" s="140"/>
      <c r="W10" s="138"/>
      <c r="X10" s="137"/>
      <c r="Y10" s="139"/>
      <c r="Z10" s="138"/>
      <c r="AA10" s="138"/>
      <c r="AB10" s="137"/>
    </row>
    <row r="11" spans="2:28" ht="19.5" customHeight="1">
      <c r="B11" s="144"/>
      <c r="C11" s="151"/>
      <c r="D11" s="150"/>
      <c r="E11" s="147"/>
      <c r="F11" s="146"/>
      <c r="G11" s="146"/>
      <c r="H11" s="145"/>
      <c r="I11" s="149"/>
      <c r="J11" s="146"/>
      <c r="K11" s="146"/>
      <c r="L11" s="145"/>
      <c r="M11" s="147"/>
      <c r="N11" s="146"/>
      <c r="O11" s="146"/>
      <c r="P11" s="145"/>
      <c r="Q11" s="147"/>
      <c r="R11" s="146"/>
      <c r="S11" s="146"/>
      <c r="T11" s="145"/>
      <c r="U11" s="147"/>
      <c r="V11" s="148"/>
      <c r="W11" s="146"/>
      <c r="X11" s="145"/>
      <c r="Y11" s="147"/>
      <c r="Z11" s="146"/>
      <c r="AA11" s="146"/>
      <c r="AB11" s="145"/>
    </row>
    <row r="12" spans="2:28" ht="126" customHeight="1">
      <c r="B12" s="144"/>
      <c r="C12" s="143" t="s">
        <v>460</v>
      </c>
      <c r="D12" s="142"/>
      <c r="E12" s="139"/>
      <c r="F12" s="138"/>
      <c r="H12" s="137"/>
      <c r="I12" s="141"/>
      <c r="J12" s="138"/>
      <c r="K12" s="138"/>
      <c r="L12" s="137"/>
      <c r="M12" s="139"/>
      <c r="N12" s="138"/>
      <c r="O12" s="138"/>
      <c r="P12" s="137"/>
      <c r="Q12" s="139"/>
      <c r="R12" s="138"/>
      <c r="S12" s="138"/>
      <c r="T12" s="137"/>
      <c r="U12" s="139"/>
      <c r="V12" s="140"/>
      <c r="W12" s="138"/>
      <c r="X12" s="137"/>
      <c r="Y12" s="139"/>
      <c r="Z12" s="138"/>
      <c r="AA12" s="138"/>
      <c r="AB12" s="137"/>
    </row>
    <row r="13" spans="2:28" ht="21.75" customHeight="1">
      <c r="B13" s="144"/>
      <c r="C13" s="151"/>
      <c r="D13" s="150"/>
      <c r="E13" s="147"/>
      <c r="F13" s="146"/>
      <c r="G13" s="146"/>
      <c r="H13" s="145"/>
      <c r="I13" s="149"/>
      <c r="J13" s="146"/>
      <c r="K13" s="146"/>
      <c r="L13" s="145"/>
      <c r="M13" s="147"/>
      <c r="N13" s="146"/>
      <c r="O13" s="146"/>
      <c r="P13" s="145"/>
      <c r="Q13" s="147"/>
      <c r="R13" s="146"/>
      <c r="S13" s="146"/>
      <c r="T13" s="145"/>
      <c r="U13" s="147"/>
      <c r="V13" s="148"/>
      <c r="W13" s="146"/>
      <c r="X13" s="145"/>
      <c r="Y13" s="147"/>
      <c r="Z13" s="146"/>
      <c r="AA13" s="146"/>
      <c r="AB13" s="145"/>
    </row>
    <row r="14" spans="2:28" ht="111" customHeight="1">
      <c r="B14" s="159"/>
      <c r="C14" s="143" t="s">
        <v>461</v>
      </c>
      <c r="D14" s="158"/>
      <c r="E14" s="139"/>
      <c r="F14" s="138"/>
      <c r="G14" s="138"/>
      <c r="H14" s="137"/>
      <c r="I14" s="141"/>
      <c r="J14" s="138"/>
      <c r="K14" s="138"/>
      <c r="L14" s="137"/>
      <c r="M14" s="139"/>
      <c r="N14" s="138"/>
      <c r="O14" s="138"/>
      <c r="P14" s="137"/>
      <c r="Q14" s="139"/>
      <c r="R14" s="138"/>
      <c r="S14" s="138"/>
      <c r="T14" s="137"/>
      <c r="U14" s="139"/>
      <c r="V14" s="140"/>
      <c r="W14" s="138"/>
      <c r="X14" s="137"/>
      <c r="Y14" s="139"/>
      <c r="Z14" s="138"/>
      <c r="AA14" s="138"/>
      <c r="AB14" s="137"/>
    </row>
    <row r="15" spans="2:28" ht="15" customHeight="1">
      <c r="B15" s="159"/>
      <c r="C15" s="151"/>
      <c r="D15" s="156"/>
      <c r="E15" s="147"/>
      <c r="F15" s="146"/>
      <c r="G15" s="146"/>
      <c r="H15" s="145"/>
      <c r="I15" s="149"/>
      <c r="J15" s="146"/>
      <c r="K15" s="146"/>
      <c r="L15" s="145"/>
      <c r="M15" s="147"/>
      <c r="N15" s="146"/>
      <c r="O15" s="146"/>
      <c r="P15" s="145"/>
      <c r="Q15" s="147"/>
      <c r="R15" s="146"/>
      <c r="S15" s="146"/>
      <c r="T15" s="145"/>
      <c r="U15" s="147"/>
      <c r="V15" s="148"/>
      <c r="W15" s="146"/>
      <c r="X15" s="145"/>
      <c r="Y15" s="147"/>
      <c r="Z15" s="146"/>
      <c r="AA15" s="146"/>
      <c r="AB15" s="145"/>
    </row>
    <row r="16" spans="2:28" ht="118.5" customHeight="1">
      <c r="B16" s="159"/>
      <c r="C16" s="143" t="s">
        <v>462</v>
      </c>
      <c r="D16" s="158"/>
      <c r="E16" s="139"/>
      <c r="F16" s="138"/>
      <c r="G16" s="138"/>
      <c r="H16" s="137"/>
      <c r="I16" s="141"/>
      <c r="J16" s="138"/>
      <c r="K16" s="138"/>
      <c r="L16" s="137"/>
      <c r="M16" s="139"/>
      <c r="N16" s="138"/>
      <c r="O16" s="138"/>
      <c r="P16" s="137"/>
      <c r="Q16" s="139"/>
      <c r="R16" s="138"/>
      <c r="S16" s="138"/>
      <c r="T16" s="137"/>
      <c r="U16" s="139"/>
      <c r="V16" s="140"/>
      <c r="W16" s="138"/>
      <c r="X16" s="137"/>
      <c r="Y16" s="139"/>
      <c r="Z16" s="138"/>
      <c r="AA16" s="138"/>
      <c r="AB16" s="137"/>
    </row>
    <row r="18" spans="2:3" ht="131.25" customHeight="1">
      <c r="B18" s="159"/>
      <c r="C18" s="143" t="s">
        <v>463</v>
      </c>
    </row>
    <row r="19" spans="2:3" ht="18" customHeight="1">
      <c r="B19" s="159"/>
      <c r="C19" s="151"/>
    </row>
    <row r="20" spans="2:3" ht="169.5" customHeight="1">
      <c r="B20" s="159"/>
      <c r="C20" s="143" t="s">
        <v>464</v>
      </c>
    </row>
    <row r="21" spans="2:3" ht="15" customHeight="1">
      <c r="B21" s="159"/>
      <c r="C21" s="151"/>
    </row>
    <row r="22" spans="2:3" ht="105.75" customHeight="1">
      <c r="B22" s="159"/>
      <c r="C22" s="143" t="s">
        <v>465</v>
      </c>
    </row>
    <row r="23" spans="2:3" ht="21" customHeight="1">
      <c r="B23" s="157"/>
      <c r="C23" s="151"/>
    </row>
    <row r="24" spans="2:3" ht="36" customHeight="1">
      <c r="B24" s="155" t="s">
        <v>466</v>
      </c>
      <c r="C24" s="143" t="s">
        <v>457</v>
      </c>
    </row>
    <row r="25" spans="2:3" ht="12.75" customHeight="1">
      <c r="B25" s="144"/>
      <c r="C25" s="151"/>
    </row>
    <row r="26" spans="2:3" ht="101.25" customHeight="1">
      <c r="B26" s="144"/>
      <c r="C26" s="143" t="s">
        <v>467</v>
      </c>
    </row>
    <row r="27" spans="2:3" ht="47.25" customHeight="1">
      <c r="B27" s="144"/>
      <c r="C27" s="151"/>
    </row>
    <row r="28" spans="2:3" ht="325.5" customHeight="1">
      <c r="B28" s="144"/>
      <c r="C28" s="143" t="s">
        <v>468</v>
      </c>
    </row>
    <row r="29" spans="2:3" ht="17.25" customHeight="1" thickBot="1">
      <c r="B29" s="136"/>
      <c r="C29" s="135"/>
    </row>
    <row r="30" spans="2:3" ht="42" customHeight="1">
      <c r="B30" s="154" t="s">
        <v>469</v>
      </c>
      <c r="C30" s="153" t="s">
        <v>470</v>
      </c>
    </row>
    <row r="31" spans="2:3" ht="42" customHeight="1">
      <c r="B31" s="144"/>
      <c r="C31" s="151"/>
    </row>
    <row r="32" spans="2:3" ht="42" customHeight="1">
      <c r="B32" s="144"/>
      <c r="C32" s="143" t="s">
        <v>470</v>
      </c>
    </row>
  </sheetData>
  <customSheetViews>
    <customSheetView guid="{FF9341A9-AC97-4040-AD11-2B1F2941D708}" scale="70">
      <pane xSplit="4" ySplit="5" topLeftCell="E27" activePane="bottomRight" state="frozen"/>
      <selection pane="bottomRight" activeCell="K12" sqref="K12"/>
      <pageMargins left="0" right="0" top="0" bottom="0" header="0" footer="0"/>
      <pageSetup paperSize="9" orientation="portrait" r:id="rId1"/>
    </customSheetView>
  </customSheetViews>
  <phoneticPr fontId="38"/>
  <pageMargins left="0.7" right="0.7" top="0.75" bottom="0.75" header="0.3" footer="0.3"/>
  <pageSetup paperSize="9" orientation="portrait" r:id="rId2"/>
  <headerFooter>
    <oddFooter>&amp;L_x000D_&amp;1#&amp;"Calibri"&amp;10&amp;K000000 Classified as Microsoft Confidential</oddFooter>
  </headerFooter>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A78BB-347E-4330-8A10-ADA16182A5E0}">
  <sheetPr>
    <tabColor rgb="FFFFCCFF"/>
  </sheetPr>
  <dimension ref="B2:N12"/>
  <sheetViews>
    <sheetView zoomScale="85" zoomScaleNormal="85" workbookViewId="0">
      <selection activeCell="B40" sqref="B40"/>
    </sheetView>
  </sheetViews>
  <sheetFormatPr defaultColWidth="9.1796875" defaultRowHeight="14.4"/>
  <cols>
    <col min="1" max="1" width="2" style="104" customWidth="1"/>
    <col min="2" max="2" width="17.81640625" style="104" customWidth="1"/>
    <col min="3" max="3" width="48.81640625" style="104" bestFit="1" customWidth="1"/>
    <col min="4" max="4" width="2.81640625" style="104" customWidth="1"/>
    <col min="5" max="5" width="11.1796875" style="104" customWidth="1"/>
    <col min="6" max="6" width="2.54296875" style="104" customWidth="1"/>
    <col min="7" max="7" width="11.1796875" style="104" customWidth="1"/>
    <col min="8" max="8" width="2.1796875" style="104" customWidth="1"/>
    <col min="9" max="9" width="26.453125" style="104" customWidth="1"/>
    <col min="10" max="10" width="3.81640625" style="104" customWidth="1"/>
    <col min="11" max="11" width="13.81640625" style="104" customWidth="1"/>
    <col min="12" max="12" width="2" style="104" customWidth="1"/>
    <col min="13" max="13" width="25.90625" style="104" customWidth="1"/>
    <col min="14" max="14" width="34.08984375" style="104" bestFit="1" customWidth="1"/>
    <col min="15" max="16384" width="9.1796875" style="104"/>
  </cols>
  <sheetData>
    <row r="2" spans="2:14">
      <c r="B2" s="106" t="s">
        <v>471</v>
      </c>
      <c r="E2" s="106" t="s">
        <v>472</v>
      </c>
      <c r="G2" s="106" t="s">
        <v>473</v>
      </c>
      <c r="I2" s="106" t="s">
        <v>17</v>
      </c>
      <c r="K2" s="106" t="s">
        <v>474</v>
      </c>
      <c r="M2" s="106" t="s">
        <v>475</v>
      </c>
    </row>
    <row r="3" spans="2:14" ht="57.6">
      <c r="B3" s="105" t="s">
        <v>476</v>
      </c>
      <c r="C3" s="349" t="s">
        <v>477</v>
      </c>
      <c r="E3" s="105" t="s">
        <v>478</v>
      </c>
      <c r="G3" s="318" t="s">
        <v>79</v>
      </c>
      <c r="I3" s="318" t="s">
        <v>23</v>
      </c>
      <c r="K3" s="105" t="s">
        <v>194</v>
      </c>
      <c r="M3" s="318" t="s">
        <v>479</v>
      </c>
      <c r="N3" s="319" t="s">
        <v>480</v>
      </c>
    </row>
    <row r="4" spans="2:14" ht="43.2">
      <c r="B4" s="105" t="s">
        <v>481</v>
      </c>
      <c r="C4" s="349" t="s">
        <v>482</v>
      </c>
      <c r="E4" s="105" t="s">
        <v>74</v>
      </c>
      <c r="G4" s="318" t="s">
        <v>79</v>
      </c>
      <c r="I4" s="105" t="s">
        <v>483</v>
      </c>
      <c r="K4" s="105" t="s">
        <v>76</v>
      </c>
      <c r="M4" s="318" t="s">
        <v>484</v>
      </c>
      <c r="N4" s="319" t="s">
        <v>485</v>
      </c>
    </row>
    <row r="5" spans="2:14" ht="102.6" customHeight="1">
      <c r="B5" s="105" t="s">
        <v>486</v>
      </c>
      <c r="C5" s="349" t="s">
        <v>487</v>
      </c>
      <c r="E5" s="105" t="s">
        <v>488</v>
      </c>
      <c r="G5" s="318" t="s">
        <v>79</v>
      </c>
      <c r="I5" s="105" t="s">
        <v>28</v>
      </c>
      <c r="K5" s="318" t="s">
        <v>79</v>
      </c>
      <c r="M5" s="318" t="s">
        <v>489</v>
      </c>
      <c r="N5" s="319" t="s">
        <v>490</v>
      </c>
    </row>
    <row r="6" spans="2:14" ht="28.8">
      <c r="E6" s="105" t="s">
        <v>88</v>
      </c>
      <c r="G6" s="318" t="s">
        <v>79</v>
      </c>
      <c r="I6" s="105" t="s">
        <v>30</v>
      </c>
      <c r="K6" s="318" t="s">
        <v>79</v>
      </c>
      <c r="M6" s="318" t="s">
        <v>491</v>
      </c>
      <c r="N6" s="319" t="s">
        <v>492</v>
      </c>
    </row>
    <row r="7" spans="2:14" ht="51.9" customHeight="1">
      <c r="E7" s="105" t="s">
        <v>493</v>
      </c>
      <c r="G7" s="318" t="s">
        <v>79</v>
      </c>
      <c r="I7" s="318" t="s">
        <v>31</v>
      </c>
      <c r="K7" s="318" t="s">
        <v>79</v>
      </c>
      <c r="M7" s="318" t="s">
        <v>494</v>
      </c>
    </row>
    <row r="8" spans="2:14">
      <c r="E8" s="105" t="s">
        <v>427</v>
      </c>
      <c r="G8" s="318" t="s">
        <v>79</v>
      </c>
      <c r="I8" s="105" t="s">
        <v>32</v>
      </c>
      <c r="K8" s="318" t="s">
        <v>79</v>
      </c>
      <c r="M8" s="318" t="s">
        <v>495</v>
      </c>
    </row>
    <row r="9" spans="2:14">
      <c r="E9" s="318" t="s">
        <v>79</v>
      </c>
      <c r="G9" s="318" t="s">
        <v>79</v>
      </c>
      <c r="I9" s="318" t="s">
        <v>33</v>
      </c>
      <c r="K9" s="318" t="s">
        <v>79</v>
      </c>
      <c r="M9" s="318" t="s">
        <v>496</v>
      </c>
    </row>
    <row r="10" spans="2:14">
      <c r="E10" s="318" t="s">
        <v>79</v>
      </c>
      <c r="G10" s="318" t="s">
        <v>79</v>
      </c>
      <c r="I10" s="318" t="s">
        <v>34</v>
      </c>
      <c r="K10" s="318" t="s">
        <v>79</v>
      </c>
      <c r="M10" s="318" t="s">
        <v>497</v>
      </c>
    </row>
    <row r="11" spans="2:14">
      <c r="E11" s="318" t="s">
        <v>79</v>
      </c>
      <c r="G11" s="318" t="s">
        <v>79</v>
      </c>
      <c r="I11" s="318" t="s">
        <v>35</v>
      </c>
      <c r="K11" s="318" t="s">
        <v>79</v>
      </c>
      <c r="M11" s="318"/>
    </row>
    <row r="12" spans="2:14">
      <c r="E12" s="318" t="s">
        <v>79</v>
      </c>
      <c r="G12" s="318" t="s">
        <v>79</v>
      </c>
      <c r="I12" s="318"/>
      <c r="K12" s="318" t="s">
        <v>79</v>
      </c>
      <c r="M12" s="318"/>
    </row>
  </sheetData>
  <customSheetViews>
    <customSheetView guid="{FF9341A9-AC97-4040-AD11-2B1F2941D708}" scale="85">
      <selection activeCell="M9" sqref="M9"/>
      <pageMargins left="0" right="0" top="0" bottom="0" header="0" footer="0"/>
      <pageSetup paperSize="9" orientation="portrait" r:id="rId1"/>
    </customSheetView>
  </customSheetViews>
  <phoneticPr fontId="38"/>
  <pageMargins left="0.7" right="0.7" top="0.75" bottom="0.75" header="0.3" footer="0.3"/>
  <pageSetup paperSize="9" orientation="portrait" r:id="rId2"/>
  <headerFooter>
    <oddFooter>&amp;L_x000D_&amp;1#&amp;"Calibri"&amp;10&amp;K000000 Classified as Microsoft Confidential</oddFooter>
  </headerFooter>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CD485-CC6D-42AF-8D86-1177331134AB}">
  <dimension ref="A1"/>
  <sheetViews>
    <sheetView tabSelected="1" workbookViewId="0">
      <selection activeCell="C2" sqref="C2"/>
    </sheetView>
  </sheetViews>
  <sheetFormatPr defaultRowHeight="15"/>
  <cols>
    <col min="1" max="1" width="70.36328125" bestFit="1" customWidth="1"/>
  </cols>
  <sheetData>
    <row r="1" spans="1:1" ht="409.6">
      <c r="A1" s="407" t="s">
        <v>674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A544E-B88B-4504-8893-C3BED35CEDE1}">
  <sheetPr>
    <tabColor theme="0" tint="-0.499984740745262"/>
    <pageSetUpPr fitToPage="1"/>
  </sheetPr>
  <dimension ref="A1:DL163"/>
  <sheetViews>
    <sheetView showGridLines="0" showRuler="0" zoomScale="130" zoomScaleNormal="130" zoomScalePageLayoutView="70" workbookViewId="0">
      <pane xSplit="10" ySplit="7" topLeftCell="M8" activePane="bottomRight" state="frozen"/>
      <selection pane="topRight" activeCell="H17" sqref="H17"/>
      <selection pane="bottomLeft" activeCell="H17" sqref="H17"/>
      <selection pane="bottomRight" activeCell="H17" sqref="H17"/>
    </sheetView>
  </sheetViews>
  <sheetFormatPr defaultRowHeight="30" customHeight="1"/>
  <cols>
    <col min="1" max="1" width="2.54296875" customWidth="1"/>
    <col min="2" max="4" width="2.6328125" style="5" customWidth="1"/>
    <col min="5" max="6" width="3.81640625" customWidth="1"/>
    <col min="7" max="7" width="43.1796875" customWidth="1"/>
    <col min="8" max="8" width="32.6328125" customWidth="1"/>
    <col min="9" max="9" width="2" customWidth="1"/>
    <col min="10" max="10" width="6.1796875" bestFit="1" customWidth="1"/>
    <col min="11" max="11" width="11.81640625" hidden="1" customWidth="1"/>
    <col min="12" max="12" width="11.1796875" hidden="1" customWidth="1"/>
    <col min="13" max="13" width="39.08984375" style="82" customWidth="1"/>
    <col min="14" max="14" width="10.6328125" customWidth="1"/>
    <col min="15" max="17" width="5.1796875" customWidth="1"/>
    <col min="18" max="19" width="10.6328125" hidden="1" customWidth="1"/>
    <col min="20" max="20" width="10.453125" style="2" bestFit="1" customWidth="1"/>
    <col min="21" max="21" width="10.453125" bestFit="1" customWidth="1"/>
    <col min="22" max="22" width="10.453125" style="2" customWidth="1"/>
    <col min="23" max="23" width="10.453125" customWidth="1"/>
    <col min="24" max="24" width="2.6328125" hidden="1" customWidth="1"/>
    <col min="25" max="25" width="6.1796875" hidden="1" customWidth="1"/>
    <col min="26" max="116" width="2.54296875" customWidth="1"/>
  </cols>
  <sheetData>
    <row r="1" spans="1:116" ht="30" customHeight="1" thickBot="1">
      <c r="B1" s="6" t="s">
        <v>498</v>
      </c>
      <c r="C1" s="6"/>
      <c r="D1" s="6"/>
      <c r="E1" s="7" t="s">
        <v>499</v>
      </c>
      <c r="F1" s="7"/>
      <c r="G1" s="7"/>
      <c r="H1" s="7"/>
      <c r="M1" s="10"/>
      <c r="Q1" s="11"/>
      <c r="R1" s="11"/>
      <c r="S1" s="11"/>
      <c r="T1" s="12"/>
      <c r="U1" s="13"/>
      <c r="V1" s="12"/>
      <c r="W1" s="13"/>
      <c r="Y1" s="11"/>
      <c r="Z1" s="14" t="s">
        <v>0</v>
      </c>
    </row>
    <row r="2" spans="1:116" ht="15.75" customHeight="1" thickBot="1">
      <c r="B2" s="186"/>
      <c r="C2" s="39" t="s">
        <v>500</v>
      </c>
      <c r="D2" s="183"/>
      <c r="E2" s="39" t="s">
        <v>139</v>
      </c>
      <c r="G2" s="8"/>
      <c r="H2" s="8"/>
      <c r="V2" s="12"/>
      <c r="W2" s="13"/>
      <c r="Z2" s="33" t="s">
        <v>501</v>
      </c>
    </row>
    <row r="3" spans="1:116" ht="20.25" customHeight="1" thickBot="1">
      <c r="B3" s="184"/>
      <c r="C3" s="39" t="s">
        <v>502</v>
      </c>
      <c r="D3" s="181"/>
      <c r="E3" s="39" t="s">
        <v>261</v>
      </c>
      <c r="G3" s="9"/>
      <c r="H3" s="9"/>
      <c r="I3" s="9"/>
      <c r="J3" s="404" t="s">
        <v>503</v>
      </c>
      <c r="K3" s="404"/>
      <c r="L3" s="404"/>
      <c r="M3" s="404"/>
      <c r="N3" s="405"/>
      <c r="T3" s="406">
        <f ca="1">TODAY()-10</f>
        <v>45822</v>
      </c>
      <c r="U3" s="406"/>
      <c r="V3" s="12"/>
      <c r="W3" s="13"/>
    </row>
    <row r="4" spans="1:116" ht="19.5" customHeight="1" thickBot="1">
      <c r="B4" s="185"/>
      <c r="C4" s="39" t="s">
        <v>504</v>
      </c>
      <c r="D4" s="182"/>
      <c r="E4" s="39" t="s">
        <v>140</v>
      </c>
      <c r="J4" s="404" t="s">
        <v>505</v>
      </c>
      <c r="K4" s="404"/>
      <c r="L4" s="404"/>
      <c r="M4" s="404"/>
      <c r="N4" s="405"/>
      <c r="T4" s="3">
        <v>2</v>
      </c>
      <c r="V4" s="12"/>
      <c r="W4" s="13"/>
      <c r="Z4" s="392" t="e">
        <f>Z5</f>
        <v>#NAME?</v>
      </c>
      <c r="AA4" s="393"/>
      <c r="AB4" s="393"/>
      <c r="AC4" s="393"/>
      <c r="AD4" s="393"/>
      <c r="AE4" s="393"/>
      <c r="AF4" s="394"/>
      <c r="AG4" s="392" t="e">
        <f>AG5</f>
        <v>#NAME?</v>
      </c>
      <c r="AH4" s="393"/>
      <c r="AI4" s="393"/>
      <c r="AJ4" s="393"/>
      <c r="AK4" s="393"/>
      <c r="AL4" s="393"/>
      <c r="AM4" s="394"/>
      <c r="AN4" s="392" t="e">
        <f>AN5</f>
        <v>#NAME?</v>
      </c>
      <c r="AO4" s="393"/>
      <c r="AP4" s="393"/>
      <c r="AQ4" s="393"/>
      <c r="AR4" s="393"/>
      <c r="AS4" s="393"/>
      <c r="AT4" s="394"/>
      <c r="AU4" s="392" t="e">
        <f>AU5</f>
        <v>#NAME?</v>
      </c>
      <c r="AV4" s="393"/>
      <c r="AW4" s="393"/>
      <c r="AX4" s="393"/>
      <c r="AY4" s="393"/>
      <c r="AZ4" s="393"/>
      <c r="BA4" s="394"/>
      <c r="BB4" s="392" t="e">
        <f>BB5</f>
        <v>#NAME?</v>
      </c>
      <c r="BC4" s="393"/>
      <c r="BD4" s="393"/>
      <c r="BE4" s="393"/>
      <c r="BF4" s="393"/>
      <c r="BG4" s="393"/>
      <c r="BH4" s="394"/>
      <c r="BI4" s="392" t="e">
        <f>BI5</f>
        <v>#NAME?</v>
      </c>
      <c r="BJ4" s="393"/>
      <c r="BK4" s="393"/>
      <c r="BL4" s="393"/>
      <c r="BM4" s="393"/>
      <c r="BN4" s="393"/>
      <c r="BO4" s="394"/>
      <c r="BP4" s="392" t="e">
        <f>BP5</f>
        <v>#NAME?</v>
      </c>
      <c r="BQ4" s="393"/>
      <c r="BR4" s="393"/>
      <c r="BS4" s="393"/>
      <c r="BT4" s="393"/>
      <c r="BU4" s="393"/>
      <c r="BV4" s="394"/>
      <c r="BW4" s="392" t="e">
        <f>BW5</f>
        <v>#NAME?</v>
      </c>
      <c r="BX4" s="393"/>
      <c r="BY4" s="393"/>
      <c r="BZ4" s="393"/>
      <c r="CA4" s="393"/>
      <c r="CB4" s="393"/>
      <c r="CC4" s="394"/>
      <c r="CD4" s="392" t="e">
        <f>CD5</f>
        <v>#NAME?</v>
      </c>
      <c r="CE4" s="393"/>
      <c r="CF4" s="393"/>
      <c r="CG4" s="393"/>
      <c r="CH4" s="393"/>
      <c r="CI4" s="393"/>
      <c r="CJ4" s="394"/>
      <c r="CK4" s="392" t="e">
        <f>CK5</f>
        <v>#NAME?</v>
      </c>
      <c r="CL4" s="393"/>
      <c r="CM4" s="393"/>
      <c r="CN4" s="393"/>
      <c r="CO4" s="393"/>
      <c r="CP4" s="393"/>
      <c r="CQ4" s="394"/>
      <c r="CR4" s="392" t="e">
        <f>CR5</f>
        <v>#NAME?</v>
      </c>
      <c r="CS4" s="393"/>
      <c r="CT4" s="393"/>
      <c r="CU4" s="393"/>
      <c r="CV4" s="393"/>
      <c r="CW4" s="393"/>
      <c r="CX4" s="394"/>
      <c r="CY4" s="392" t="e">
        <f>CY5</f>
        <v>#NAME?</v>
      </c>
      <c r="CZ4" s="393"/>
      <c r="DA4" s="393"/>
      <c r="DB4" s="393"/>
      <c r="DC4" s="393"/>
      <c r="DD4" s="393"/>
      <c r="DE4" s="394"/>
      <c r="DF4" s="392" t="e">
        <f>DF5</f>
        <v>#NAME?</v>
      </c>
      <c r="DG4" s="393"/>
      <c r="DH4" s="393"/>
      <c r="DI4" s="393"/>
      <c r="DJ4" s="393"/>
      <c r="DK4" s="393"/>
      <c r="DL4" s="394"/>
    </row>
    <row r="5" spans="1:116" ht="15" customHeight="1">
      <c r="B5" s="6" t="s">
        <v>506</v>
      </c>
      <c r="C5" s="6"/>
      <c r="D5" s="6"/>
      <c r="E5" s="395"/>
      <c r="F5" s="395"/>
      <c r="G5" s="395"/>
      <c r="H5" s="395"/>
      <c r="I5" s="395"/>
      <c r="J5" s="395"/>
      <c r="K5" s="395"/>
      <c r="L5" s="395"/>
      <c r="M5" s="395"/>
      <c r="N5" s="395"/>
      <c r="O5" s="395"/>
      <c r="P5" s="395"/>
      <c r="Q5" s="395"/>
      <c r="R5" s="395"/>
      <c r="S5" s="395"/>
      <c r="T5" s="395"/>
      <c r="U5" s="395"/>
      <c r="V5" s="395"/>
      <c r="W5" s="395"/>
      <c r="X5" s="395"/>
      <c r="Z5" s="30" t="e">
        <f>プロジェクト_開始-WEEKDAY(プロジェクト_開始,1)+2+7*(週_表示-1)</f>
        <v>#NAME?</v>
      </c>
      <c r="AA5" s="31" t="e">
        <f>Z5+1</f>
        <v>#NAME?</v>
      </c>
      <c r="AB5" s="31" t="e">
        <f t="shared" ref="AB5:BO5" si="0">AA5+1</f>
        <v>#NAME?</v>
      </c>
      <c r="AC5" s="31" t="e">
        <f t="shared" si="0"/>
        <v>#NAME?</v>
      </c>
      <c r="AD5" s="31" t="e">
        <f t="shared" si="0"/>
        <v>#NAME?</v>
      </c>
      <c r="AE5" s="31" t="e">
        <f t="shared" si="0"/>
        <v>#NAME?</v>
      </c>
      <c r="AF5" s="32" t="e">
        <f t="shared" si="0"/>
        <v>#NAME?</v>
      </c>
      <c r="AG5" s="30" t="e">
        <f>AF5+1</f>
        <v>#NAME?</v>
      </c>
      <c r="AH5" s="31" t="e">
        <f>AG5+1</f>
        <v>#NAME?</v>
      </c>
      <c r="AI5" s="31" t="e">
        <f t="shared" si="0"/>
        <v>#NAME?</v>
      </c>
      <c r="AJ5" s="31" t="e">
        <f t="shared" si="0"/>
        <v>#NAME?</v>
      </c>
      <c r="AK5" s="31" t="e">
        <f t="shared" si="0"/>
        <v>#NAME?</v>
      </c>
      <c r="AL5" s="31" t="e">
        <f t="shared" si="0"/>
        <v>#NAME?</v>
      </c>
      <c r="AM5" s="32" t="e">
        <f t="shared" si="0"/>
        <v>#NAME?</v>
      </c>
      <c r="AN5" s="30" t="e">
        <f>AM5+1</f>
        <v>#NAME?</v>
      </c>
      <c r="AO5" s="31" t="e">
        <f>AN5+1</f>
        <v>#NAME?</v>
      </c>
      <c r="AP5" s="31" t="e">
        <f t="shared" si="0"/>
        <v>#NAME?</v>
      </c>
      <c r="AQ5" s="31" t="e">
        <f t="shared" si="0"/>
        <v>#NAME?</v>
      </c>
      <c r="AR5" s="31" t="e">
        <f t="shared" si="0"/>
        <v>#NAME?</v>
      </c>
      <c r="AS5" s="31" t="e">
        <f t="shared" si="0"/>
        <v>#NAME?</v>
      </c>
      <c r="AT5" s="32" t="e">
        <f t="shared" si="0"/>
        <v>#NAME?</v>
      </c>
      <c r="AU5" s="30" t="e">
        <f>AT5+1</f>
        <v>#NAME?</v>
      </c>
      <c r="AV5" s="31" t="e">
        <f>AU5+1</f>
        <v>#NAME?</v>
      </c>
      <c r="AW5" s="31" t="e">
        <f t="shared" si="0"/>
        <v>#NAME?</v>
      </c>
      <c r="AX5" s="31" t="e">
        <f t="shared" si="0"/>
        <v>#NAME?</v>
      </c>
      <c r="AY5" s="31" t="e">
        <f t="shared" si="0"/>
        <v>#NAME?</v>
      </c>
      <c r="AZ5" s="31" t="e">
        <f t="shared" si="0"/>
        <v>#NAME?</v>
      </c>
      <c r="BA5" s="32" t="e">
        <f t="shared" si="0"/>
        <v>#NAME?</v>
      </c>
      <c r="BB5" s="30" t="e">
        <f>BA5+1</f>
        <v>#NAME?</v>
      </c>
      <c r="BC5" s="31" t="e">
        <f>BB5+1</f>
        <v>#NAME?</v>
      </c>
      <c r="BD5" s="31" t="e">
        <f t="shared" si="0"/>
        <v>#NAME?</v>
      </c>
      <c r="BE5" s="31" t="e">
        <f t="shared" si="0"/>
        <v>#NAME?</v>
      </c>
      <c r="BF5" s="31" t="e">
        <f t="shared" si="0"/>
        <v>#NAME?</v>
      </c>
      <c r="BG5" s="31" t="e">
        <f t="shared" si="0"/>
        <v>#NAME?</v>
      </c>
      <c r="BH5" s="32" t="e">
        <f t="shared" si="0"/>
        <v>#NAME?</v>
      </c>
      <c r="BI5" s="30" t="e">
        <f>BH5+1</f>
        <v>#NAME?</v>
      </c>
      <c r="BJ5" s="31" t="e">
        <f>BI5+1</f>
        <v>#NAME?</v>
      </c>
      <c r="BK5" s="31" t="e">
        <f t="shared" si="0"/>
        <v>#NAME?</v>
      </c>
      <c r="BL5" s="31" t="e">
        <f t="shared" si="0"/>
        <v>#NAME?</v>
      </c>
      <c r="BM5" s="31" t="e">
        <f t="shared" si="0"/>
        <v>#NAME?</v>
      </c>
      <c r="BN5" s="31" t="e">
        <f t="shared" si="0"/>
        <v>#NAME?</v>
      </c>
      <c r="BO5" s="32" t="e">
        <f t="shared" si="0"/>
        <v>#NAME?</v>
      </c>
      <c r="BP5" s="30" t="e">
        <f>BO5+1</f>
        <v>#NAME?</v>
      </c>
      <c r="BQ5" s="31" t="e">
        <f>BP5+1</f>
        <v>#NAME?</v>
      </c>
      <c r="BR5" s="31" t="e">
        <f t="shared" ref="BR5:BV5" si="1">BQ5+1</f>
        <v>#NAME?</v>
      </c>
      <c r="BS5" s="31" t="e">
        <f t="shared" si="1"/>
        <v>#NAME?</v>
      </c>
      <c r="BT5" s="31" t="e">
        <f t="shared" si="1"/>
        <v>#NAME?</v>
      </c>
      <c r="BU5" s="31" t="e">
        <f t="shared" si="1"/>
        <v>#NAME?</v>
      </c>
      <c r="BV5" s="32" t="e">
        <f t="shared" si="1"/>
        <v>#NAME?</v>
      </c>
      <c r="BW5" s="30" t="e">
        <f>BV5+1</f>
        <v>#NAME?</v>
      </c>
      <c r="BX5" s="31" t="e">
        <f>BW5+1</f>
        <v>#NAME?</v>
      </c>
      <c r="BY5" s="31" t="e">
        <f t="shared" ref="BY5:CC5" si="2">BX5+1</f>
        <v>#NAME?</v>
      </c>
      <c r="BZ5" s="31" t="e">
        <f t="shared" si="2"/>
        <v>#NAME?</v>
      </c>
      <c r="CA5" s="31" t="e">
        <f t="shared" si="2"/>
        <v>#NAME?</v>
      </c>
      <c r="CB5" s="31" t="e">
        <f t="shared" si="2"/>
        <v>#NAME?</v>
      </c>
      <c r="CC5" s="32" t="e">
        <f t="shared" si="2"/>
        <v>#NAME?</v>
      </c>
      <c r="CD5" s="30" t="e">
        <f>CC5+1</f>
        <v>#NAME?</v>
      </c>
      <c r="CE5" s="31" t="e">
        <f>CD5+1</f>
        <v>#NAME?</v>
      </c>
      <c r="CF5" s="31" t="e">
        <f t="shared" ref="CF5:CJ5" si="3">CE5+1</f>
        <v>#NAME?</v>
      </c>
      <c r="CG5" s="31" t="e">
        <f t="shared" si="3"/>
        <v>#NAME?</v>
      </c>
      <c r="CH5" s="31" t="e">
        <f t="shared" si="3"/>
        <v>#NAME?</v>
      </c>
      <c r="CI5" s="31" t="e">
        <f t="shared" si="3"/>
        <v>#NAME?</v>
      </c>
      <c r="CJ5" s="32" t="e">
        <f t="shared" si="3"/>
        <v>#NAME?</v>
      </c>
      <c r="CK5" s="30" t="e">
        <f>CJ5+1</f>
        <v>#NAME?</v>
      </c>
      <c r="CL5" s="31" t="e">
        <f>CK5+1</f>
        <v>#NAME?</v>
      </c>
      <c r="CM5" s="31" t="e">
        <f t="shared" ref="CM5:CQ5" si="4">CL5+1</f>
        <v>#NAME?</v>
      </c>
      <c r="CN5" s="31" t="e">
        <f t="shared" si="4"/>
        <v>#NAME?</v>
      </c>
      <c r="CO5" s="31" t="e">
        <f t="shared" si="4"/>
        <v>#NAME?</v>
      </c>
      <c r="CP5" s="31" t="e">
        <f t="shared" si="4"/>
        <v>#NAME?</v>
      </c>
      <c r="CQ5" s="32" t="e">
        <f t="shared" si="4"/>
        <v>#NAME?</v>
      </c>
      <c r="CR5" s="30" t="e">
        <f>CQ5+1</f>
        <v>#NAME?</v>
      </c>
      <c r="CS5" s="31" t="e">
        <f>CR5+1</f>
        <v>#NAME?</v>
      </c>
      <c r="CT5" s="31" t="e">
        <f t="shared" ref="CT5:CX5" si="5">CS5+1</f>
        <v>#NAME?</v>
      </c>
      <c r="CU5" s="31" t="e">
        <f t="shared" si="5"/>
        <v>#NAME?</v>
      </c>
      <c r="CV5" s="31" t="e">
        <f t="shared" si="5"/>
        <v>#NAME?</v>
      </c>
      <c r="CW5" s="31" t="e">
        <f t="shared" si="5"/>
        <v>#NAME?</v>
      </c>
      <c r="CX5" s="32" t="e">
        <f t="shared" si="5"/>
        <v>#NAME?</v>
      </c>
      <c r="CY5" s="30" t="e">
        <f>CX5+1</f>
        <v>#NAME?</v>
      </c>
      <c r="CZ5" s="31" t="e">
        <f>CY5+1</f>
        <v>#NAME?</v>
      </c>
      <c r="DA5" s="31" t="e">
        <f t="shared" ref="DA5:DE5" si="6">CZ5+1</f>
        <v>#NAME?</v>
      </c>
      <c r="DB5" s="31" t="e">
        <f t="shared" si="6"/>
        <v>#NAME?</v>
      </c>
      <c r="DC5" s="31" t="e">
        <f t="shared" si="6"/>
        <v>#NAME?</v>
      </c>
      <c r="DD5" s="31" t="e">
        <f t="shared" si="6"/>
        <v>#NAME?</v>
      </c>
      <c r="DE5" s="32" t="e">
        <f t="shared" si="6"/>
        <v>#NAME?</v>
      </c>
      <c r="DF5" s="30" t="e">
        <f>DE5+1</f>
        <v>#NAME?</v>
      </c>
      <c r="DG5" s="31" t="e">
        <f>DF5+1</f>
        <v>#NAME?</v>
      </c>
      <c r="DH5" s="31" t="e">
        <f t="shared" ref="DH5:DL5" si="7">DG5+1</f>
        <v>#NAME?</v>
      </c>
      <c r="DI5" s="31" t="e">
        <f t="shared" si="7"/>
        <v>#NAME?</v>
      </c>
      <c r="DJ5" s="31" t="e">
        <f t="shared" si="7"/>
        <v>#NAME?</v>
      </c>
      <c r="DK5" s="31" t="e">
        <f t="shared" si="7"/>
        <v>#NAME?</v>
      </c>
      <c r="DL5" s="32" t="e">
        <f t="shared" si="7"/>
        <v>#NAME?</v>
      </c>
    </row>
    <row r="6" spans="1:116" ht="15" customHeight="1" thickBot="1">
      <c r="B6" s="6" t="s">
        <v>507</v>
      </c>
      <c r="C6" s="6"/>
      <c r="D6" s="6"/>
      <c r="E6" s="396" t="s">
        <v>297</v>
      </c>
      <c r="F6" s="397"/>
      <c r="G6" s="397"/>
      <c r="H6" s="388" t="s">
        <v>508</v>
      </c>
      <c r="I6" s="400" t="s">
        <v>509</v>
      </c>
      <c r="J6" s="401"/>
      <c r="K6" s="388" t="s">
        <v>510</v>
      </c>
      <c r="L6" s="388" t="s">
        <v>511</v>
      </c>
      <c r="M6" s="388" t="s">
        <v>512</v>
      </c>
      <c r="N6" s="388" t="s">
        <v>513</v>
      </c>
      <c r="O6" s="34" t="s">
        <v>514</v>
      </c>
      <c r="P6" s="34" t="s">
        <v>515</v>
      </c>
      <c r="Q6" s="34" t="s">
        <v>516</v>
      </c>
      <c r="R6" s="388" t="s">
        <v>517</v>
      </c>
      <c r="S6" s="388" t="s">
        <v>518</v>
      </c>
      <c r="T6" s="390" t="s">
        <v>519</v>
      </c>
      <c r="U6" s="391"/>
      <c r="V6" s="390" t="s">
        <v>520</v>
      </c>
      <c r="W6" s="391"/>
      <c r="X6" s="15"/>
      <c r="Y6" s="15" t="s">
        <v>521</v>
      </c>
      <c r="Z6" s="16" t="e">
        <f t="shared" ref="Z6:CK6" si="8">LEFT(TEXT(Z5,"aaa"),1)</f>
        <v>#NAME?</v>
      </c>
      <c r="AA6" s="16" t="e">
        <f t="shared" si="8"/>
        <v>#NAME?</v>
      </c>
      <c r="AB6" s="16" t="e">
        <f t="shared" si="8"/>
        <v>#NAME?</v>
      </c>
      <c r="AC6" s="16" t="e">
        <f t="shared" si="8"/>
        <v>#NAME?</v>
      </c>
      <c r="AD6" s="16" t="e">
        <f t="shared" si="8"/>
        <v>#NAME?</v>
      </c>
      <c r="AE6" s="16" t="e">
        <f t="shared" si="8"/>
        <v>#NAME?</v>
      </c>
      <c r="AF6" s="16" t="e">
        <f t="shared" si="8"/>
        <v>#NAME?</v>
      </c>
      <c r="AG6" s="16" t="e">
        <f t="shared" si="8"/>
        <v>#NAME?</v>
      </c>
      <c r="AH6" s="16" t="e">
        <f t="shared" si="8"/>
        <v>#NAME?</v>
      </c>
      <c r="AI6" s="16" t="e">
        <f t="shared" si="8"/>
        <v>#NAME?</v>
      </c>
      <c r="AJ6" s="16" t="e">
        <f t="shared" si="8"/>
        <v>#NAME?</v>
      </c>
      <c r="AK6" s="16" t="e">
        <f t="shared" si="8"/>
        <v>#NAME?</v>
      </c>
      <c r="AL6" s="16" t="e">
        <f t="shared" si="8"/>
        <v>#NAME?</v>
      </c>
      <c r="AM6" s="16" t="e">
        <f t="shared" si="8"/>
        <v>#NAME?</v>
      </c>
      <c r="AN6" s="16" t="e">
        <f t="shared" si="8"/>
        <v>#NAME?</v>
      </c>
      <c r="AO6" s="16" t="e">
        <f t="shared" si="8"/>
        <v>#NAME?</v>
      </c>
      <c r="AP6" s="16" t="e">
        <f t="shared" si="8"/>
        <v>#NAME?</v>
      </c>
      <c r="AQ6" s="16" t="e">
        <f t="shared" si="8"/>
        <v>#NAME?</v>
      </c>
      <c r="AR6" s="16" t="e">
        <f t="shared" si="8"/>
        <v>#NAME?</v>
      </c>
      <c r="AS6" s="16" t="e">
        <f t="shared" si="8"/>
        <v>#NAME?</v>
      </c>
      <c r="AT6" s="16" t="e">
        <f t="shared" si="8"/>
        <v>#NAME?</v>
      </c>
      <c r="AU6" s="16" t="e">
        <f t="shared" si="8"/>
        <v>#NAME?</v>
      </c>
      <c r="AV6" s="16" t="e">
        <f t="shared" si="8"/>
        <v>#NAME?</v>
      </c>
      <c r="AW6" s="16" t="e">
        <f t="shared" si="8"/>
        <v>#NAME?</v>
      </c>
      <c r="AX6" s="16" t="e">
        <f t="shared" si="8"/>
        <v>#NAME?</v>
      </c>
      <c r="AY6" s="16" t="e">
        <f t="shared" si="8"/>
        <v>#NAME?</v>
      </c>
      <c r="AZ6" s="16" t="e">
        <f t="shared" si="8"/>
        <v>#NAME?</v>
      </c>
      <c r="BA6" s="16" t="e">
        <f t="shared" si="8"/>
        <v>#NAME?</v>
      </c>
      <c r="BB6" s="16" t="e">
        <f t="shared" si="8"/>
        <v>#NAME?</v>
      </c>
      <c r="BC6" s="16" t="e">
        <f t="shared" si="8"/>
        <v>#NAME?</v>
      </c>
      <c r="BD6" s="16" t="e">
        <f t="shared" si="8"/>
        <v>#NAME?</v>
      </c>
      <c r="BE6" s="16" t="e">
        <f t="shared" si="8"/>
        <v>#NAME?</v>
      </c>
      <c r="BF6" s="16" t="e">
        <f t="shared" si="8"/>
        <v>#NAME?</v>
      </c>
      <c r="BG6" s="16" t="e">
        <f t="shared" si="8"/>
        <v>#NAME?</v>
      </c>
      <c r="BH6" s="16" t="e">
        <f t="shared" si="8"/>
        <v>#NAME?</v>
      </c>
      <c r="BI6" s="16" t="e">
        <f t="shared" si="8"/>
        <v>#NAME?</v>
      </c>
      <c r="BJ6" s="16" t="e">
        <f t="shared" si="8"/>
        <v>#NAME?</v>
      </c>
      <c r="BK6" s="16" t="e">
        <f t="shared" si="8"/>
        <v>#NAME?</v>
      </c>
      <c r="BL6" s="16" t="e">
        <f t="shared" si="8"/>
        <v>#NAME?</v>
      </c>
      <c r="BM6" s="16" t="e">
        <f t="shared" si="8"/>
        <v>#NAME?</v>
      </c>
      <c r="BN6" s="16" t="e">
        <f t="shared" si="8"/>
        <v>#NAME?</v>
      </c>
      <c r="BO6" s="16" t="e">
        <f t="shared" si="8"/>
        <v>#NAME?</v>
      </c>
      <c r="BP6" s="16" t="e">
        <f t="shared" si="8"/>
        <v>#NAME?</v>
      </c>
      <c r="BQ6" s="16" t="e">
        <f t="shared" si="8"/>
        <v>#NAME?</v>
      </c>
      <c r="BR6" s="16" t="e">
        <f t="shared" si="8"/>
        <v>#NAME?</v>
      </c>
      <c r="BS6" s="16" t="e">
        <f t="shared" si="8"/>
        <v>#NAME?</v>
      </c>
      <c r="BT6" s="16" t="e">
        <f t="shared" si="8"/>
        <v>#NAME?</v>
      </c>
      <c r="BU6" s="16" t="e">
        <f t="shared" si="8"/>
        <v>#NAME?</v>
      </c>
      <c r="BV6" s="16" t="e">
        <f t="shared" si="8"/>
        <v>#NAME?</v>
      </c>
      <c r="BW6" s="16" t="e">
        <f t="shared" si="8"/>
        <v>#NAME?</v>
      </c>
      <c r="BX6" s="16" t="e">
        <f t="shared" si="8"/>
        <v>#NAME?</v>
      </c>
      <c r="BY6" s="16" t="e">
        <f t="shared" si="8"/>
        <v>#NAME?</v>
      </c>
      <c r="BZ6" s="16" t="e">
        <f t="shared" si="8"/>
        <v>#NAME?</v>
      </c>
      <c r="CA6" s="16" t="e">
        <f t="shared" si="8"/>
        <v>#NAME?</v>
      </c>
      <c r="CB6" s="16" t="e">
        <f t="shared" si="8"/>
        <v>#NAME?</v>
      </c>
      <c r="CC6" s="16" t="e">
        <f t="shared" si="8"/>
        <v>#NAME?</v>
      </c>
      <c r="CD6" s="16" t="e">
        <f t="shared" si="8"/>
        <v>#NAME?</v>
      </c>
      <c r="CE6" s="16" t="e">
        <f t="shared" si="8"/>
        <v>#NAME?</v>
      </c>
      <c r="CF6" s="16" t="e">
        <f t="shared" si="8"/>
        <v>#NAME?</v>
      </c>
      <c r="CG6" s="16" t="e">
        <f t="shared" si="8"/>
        <v>#NAME?</v>
      </c>
      <c r="CH6" s="16" t="e">
        <f t="shared" si="8"/>
        <v>#NAME?</v>
      </c>
      <c r="CI6" s="16" t="e">
        <f t="shared" si="8"/>
        <v>#NAME?</v>
      </c>
      <c r="CJ6" s="16" t="e">
        <f t="shared" si="8"/>
        <v>#NAME?</v>
      </c>
      <c r="CK6" s="16" t="e">
        <f t="shared" si="8"/>
        <v>#NAME?</v>
      </c>
      <c r="CL6" s="16" t="e">
        <f t="shared" ref="CL6:DL6" si="9">LEFT(TEXT(CL5,"aaa"),1)</f>
        <v>#NAME?</v>
      </c>
      <c r="CM6" s="16" t="e">
        <f t="shared" si="9"/>
        <v>#NAME?</v>
      </c>
      <c r="CN6" s="16" t="e">
        <f t="shared" si="9"/>
        <v>#NAME?</v>
      </c>
      <c r="CO6" s="16" t="e">
        <f t="shared" si="9"/>
        <v>#NAME?</v>
      </c>
      <c r="CP6" s="16" t="e">
        <f t="shared" si="9"/>
        <v>#NAME?</v>
      </c>
      <c r="CQ6" s="16" t="e">
        <f t="shared" si="9"/>
        <v>#NAME?</v>
      </c>
      <c r="CR6" s="16" t="e">
        <f t="shared" si="9"/>
        <v>#NAME?</v>
      </c>
      <c r="CS6" s="16" t="e">
        <f t="shared" si="9"/>
        <v>#NAME?</v>
      </c>
      <c r="CT6" s="16" t="e">
        <f t="shared" si="9"/>
        <v>#NAME?</v>
      </c>
      <c r="CU6" s="16" t="e">
        <f t="shared" si="9"/>
        <v>#NAME?</v>
      </c>
      <c r="CV6" s="16" t="e">
        <f t="shared" si="9"/>
        <v>#NAME?</v>
      </c>
      <c r="CW6" s="16" t="e">
        <f t="shared" si="9"/>
        <v>#NAME?</v>
      </c>
      <c r="CX6" s="16" t="e">
        <f t="shared" si="9"/>
        <v>#NAME?</v>
      </c>
      <c r="CY6" s="16" t="e">
        <f t="shared" si="9"/>
        <v>#NAME?</v>
      </c>
      <c r="CZ6" s="16" t="e">
        <f t="shared" si="9"/>
        <v>#NAME?</v>
      </c>
      <c r="DA6" s="16" t="e">
        <f t="shared" si="9"/>
        <v>#NAME?</v>
      </c>
      <c r="DB6" s="16" t="e">
        <f t="shared" si="9"/>
        <v>#NAME?</v>
      </c>
      <c r="DC6" s="16" t="e">
        <f t="shared" si="9"/>
        <v>#NAME?</v>
      </c>
      <c r="DD6" s="16" t="e">
        <f t="shared" si="9"/>
        <v>#NAME?</v>
      </c>
      <c r="DE6" s="16" t="e">
        <f t="shared" si="9"/>
        <v>#NAME?</v>
      </c>
      <c r="DF6" s="16" t="e">
        <f t="shared" si="9"/>
        <v>#NAME?</v>
      </c>
      <c r="DG6" s="16" t="e">
        <f t="shared" si="9"/>
        <v>#NAME?</v>
      </c>
      <c r="DH6" s="16" t="e">
        <f t="shared" si="9"/>
        <v>#NAME?</v>
      </c>
      <c r="DI6" s="16" t="e">
        <f t="shared" si="9"/>
        <v>#NAME?</v>
      </c>
      <c r="DJ6" s="16" t="e">
        <f t="shared" si="9"/>
        <v>#NAME?</v>
      </c>
      <c r="DK6" s="16" t="e">
        <f t="shared" si="9"/>
        <v>#NAME?</v>
      </c>
      <c r="DL6" s="16" t="e">
        <f t="shared" si="9"/>
        <v>#NAME?</v>
      </c>
    </row>
    <row r="7" spans="1:116" ht="17.25" customHeight="1" thickBot="1">
      <c r="B7" s="5" t="s">
        <v>522</v>
      </c>
      <c r="E7" s="398"/>
      <c r="F7" s="399"/>
      <c r="G7" s="399"/>
      <c r="H7" s="389"/>
      <c r="I7" s="402"/>
      <c r="J7" s="403"/>
      <c r="K7" s="389"/>
      <c r="L7" s="389"/>
      <c r="M7" s="389"/>
      <c r="N7" s="389"/>
      <c r="O7" s="87" t="s">
        <v>523</v>
      </c>
      <c r="P7" s="87" t="s">
        <v>523</v>
      </c>
      <c r="Q7" s="87"/>
      <c r="R7" s="389"/>
      <c r="S7" s="389"/>
      <c r="T7" s="34" t="s">
        <v>524</v>
      </c>
      <c r="U7" s="34" t="s">
        <v>525</v>
      </c>
      <c r="V7" s="34" t="s">
        <v>524</v>
      </c>
      <c r="W7" s="34" t="s">
        <v>525</v>
      </c>
      <c r="Y7" t="e">
        <f>IF(OR(ISBLANK(タスク_開始),ISBLANK(タスク_終了)),"",タスク_終了-タスク_開始+1)</f>
        <v>#NAME?</v>
      </c>
      <c r="Z7" s="4"/>
      <c r="AA7" s="4"/>
      <c r="AB7" s="4"/>
      <c r="AC7" s="4"/>
      <c r="AD7" s="4"/>
      <c r="AE7" s="4"/>
      <c r="AF7" s="4"/>
      <c r="AG7" s="4"/>
      <c r="AH7" s="4"/>
      <c r="AI7" s="4"/>
      <c r="AJ7" s="4"/>
      <c r="AK7" s="4"/>
      <c r="AL7" s="4"/>
      <c r="AM7" s="4"/>
      <c r="AN7" s="4"/>
      <c r="AO7" s="4"/>
      <c r="AP7" s="4"/>
      <c r="AQ7" s="4"/>
      <c r="AR7" s="4"/>
      <c r="AS7" s="4"/>
      <c r="AT7" s="4"/>
      <c r="AU7" s="4" t="s">
        <v>526</v>
      </c>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t="s">
        <v>526</v>
      </c>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row>
    <row r="8" spans="1:116" ht="15">
      <c r="A8" t="s">
        <v>527</v>
      </c>
      <c r="B8" s="278">
        <v>1</v>
      </c>
      <c r="C8" s="278"/>
      <c r="D8" s="278"/>
      <c r="E8" s="50" t="s">
        <v>528</v>
      </c>
      <c r="F8" s="65"/>
      <c r="G8" s="130"/>
      <c r="H8" s="132"/>
      <c r="I8" s="132"/>
      <c r="J8" s="35"/>
      <c r="K8" s="35"/>
      <c r="L8" s="35"/>
      <c r="M8" s="83"/>
      <c r="N8" s="36"/>
      <c r="O8" s="36"/>
      <c r="P8" s="36"/>
      <c r="Q8" s="36"/>
      <c r="R8" s="36"/>
      <c r="S8" s="36"/>
      <c r="T8" s="37"/>
      <c r="U8" s="38"/>
      <c r="V8" s="37"/>
      <c r="W8" s="38"/>
      <c r="Y8" t="s">
        <v>529</v>
      </c>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row>
    <row r="9" spans="1:116" ht="15">
      <c r="A9" t="s">
        <v>527</v>
      </c>
      <c r="B9" s="278">
        <v>1</v>
      </c>
      <c r="C9" s="278">
        <v>1</v>
      </c>
      <c r="D9" s="278"/>
      <c r="E9" s="64"/>
      <c r="F9" s="107" t="s">
        <v>530</v>
      </c>
      <c r="G9" s="128"/>
      <c r="H9" s="133"/>
      <c r="I9" s="133"/>
      <c r="J9" s="35"/>
      <c r="K9" s="35"/>
      <c r="L9" s="35"/>
      <c r="M9" s="108"/>
      <c r="N9" s="36"/>
      <c r="O9" s="36"/>
      <c r="P9" s="36"/>
      <c r="Q9" s="36"/>
      <c r="R9" s="36"/>
      <c r="S9" s="36"/>
      <c r="T9" s="36"/>
      <c r="U9" s="36"/>
      <c r="V9" s="36"/>
      <c r="W9" s="36"/>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row>
    <row r="10" spans="1:116" ht="15.6" thickBot="1">
      <c r="A10" t="s">
        <v>527</v>
      </c>
      <c r="B10" s="278">
        <v>1</v>
      </c>
      <c r="C10" s="278">
        <v>1</v>
      </c>
      <c r="D10" s="278">
        <v>1</v>
      </c>
      <c r="E10" s="51"/>
      <c r="F10" s="64"/>
      <c r="G10" s="109" t="s">
        <v>531</v>
      </c>
      <c r="H10" s="51"/>
      <c r="I10" s="186"/>
      <c r="J10" s="39" t="s">
        <v>500</v>
      </c>
      <c r="K10" s="39"/>
      <c r="L10" s="39"/>
      <c r="M10" s="75"/>
      <c r="N10" s="40"/>
      <c r="O10" s="40"/>
      <c r="P10" s="40"/>
      <c r="Q10" s="40"/>
      <c r="R10" s="40"/>
      <c r="S10" s="40" t="s">
        <v>81</v>
      </c>
      <c r="T10" s="41">
        <v>45455</v>
      </c>
      <c r="U10" s="41">
        <v>45457</v>
      </c>
      <c r="V10" s="41"/>
      <c r="W10" s="41"/>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row>
    <row r="11" spans="1:116" ht="15.6" thickBot="1">
      <c r="A11" t="s">
        <v>527</v>
      </c>
      <c r="B11" s="278">
        <v>1</v>
      </c>
      <c r="C11" s="278">
        <v>1</v>
      </c>
      <c r="D11" s="278"/>
      <c r="E11" s="64"/>
      <c r="F11" s="107" t="s">
        <v>532</v>
      </c>
      <c r="G11" s="128"/>
      <c r="H11" s="133"/>
      <c r="I11" s="133"/>
      <c r="J11" s="35"/>
      <c r="K11" s="35"/>
      <c r="L11" s="35"/>
      <c r="M11" s="108"/>
      <c r="N11" s="36"/>
      <c r="O11" s="36"/>
      <c r="P11" s="36"/>
      <c r="Q11" s="36"/>
      <c r="R11" s="36"/>
      <c r="S11" s="36"/>
      <c r="T11" s="36"/>
      <c r="U11" s="36"/>
      <c r="V11" s="36"/>
      <c r="W11" s="36"/>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row>
    <row r="12" spans="1:116" ht="15.6" thickBot="1">
      <c r="A12" t="s">
        <v>527</v>
      </c>
      <c r="B12" s="278">
        <v>1</v>
      </c>
      <c r="C12" s="278">
        <v>1</v>
      </c>
      <c r="D12" s="278">
        <v>2</v>
      </c>
      <c r="E12" s="51"/>
      <c r="F12" s="64"/>
      <c r="G12" s="109" t="s">
        <v>532</v>
      </c>
      <c r="H12" s="51"/>
      <c r="I12" s="186"/>
      <c r="J12" s="39" t="s">
        <v>500</v>
      </c>
      <c r="K12" s="39"/>
      <c r="L12" s="39"/>
      <c r="M12" s="75"/>
      <c r="N12" s="40"/>
      <c r="O12" s="40"/>
      <c r="P12" s="40"/>
      <c r="Q12" s="40"/>
      <c r="R12" s="40"/>
      <c r="S12" s="40" t="s">
        <v>81</v>
      </c>
      <c r="T12" s="41">
        <v>45460</v>
      </c>
      <c r="U12" s="41">
        <v>45464</v>
      </c>
      <c r="V12" s="41"/>
      <c r="W12" s="41"/>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row>
    <row r="13" spans="1:116" ht="15">
      <c r="A13" t="s">
        <v>527</v>
      </c>
      <c r="B13" s="278"/>
      <c r="C13" s="278"/>
      <c r="D13" s="278"/>
      <c r="E13" s="64"/>
      <c r="F13" s="107"/>
      <c r="G13" s="128" t="s">
        <v>533</v>
      </c>
      <c r="H13" s="133"/>
      <c r="I13" s="133"/>
      <c r="J13" s="35"/>
      <c r="K13" s="35"/>
      <c r="L13" s="35"/>
      <c r="M13" s="108"/>
      <c r="N13" s="36"/>
      <c r="O13" s="36"/>
      <c r="P13" s="36"/>
      <c r="Q13" s="36"/>
      <c r="R13" s="36"/>
      <c r="S13" s="36"/>
      <c r="T13" s="41"/>
      <c r="U13" s="41"/>
      <c r="V13" s="41"/>
      <c r="W13" s="41"/>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row>
    <row r="14" spans="1:116" ht="15">
      <c r="A14" t="s">
        <v>527</v>
      </c>
      <c r="B14" s="278"/>
      <c r="C14" s="278"/>
      <c r="D14" s="278"/>
      <c r="E14" s="51"/>
      <c r="F14" s="64"/>
      <c r="G14" s="109" t="s">
        <v>534</v>
      </c>
      <c r="H14" s="51"/>
      <c r="I14" s="185"/>
      <c r="J14" s="39" t="s">
        <v>504</v>
      </c>
      <c r="K14" s="39"/>
      <c r="L14" s="39"/>
      <c r="M14" s="75"/>
      <c r="N14" s="40"/>
      <c r="O14" s="40"/>
      <c r="P14" s="40"/>
      <c r="Q14" s="40"/>
      <c r="R14" s="40"/>
      <c r="S14" s="40"/>
      <c r="T14" s="41">
        <v>45455</v>
      </c>
      <c r="U14" s="41">
        <v>45461</v>
      </c>
      <c r="V14" s="41"/>
      <c r="W14" s="41"/>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row>
    <row r="15" spans="1:116" ht="15">
      <c r="A15" t="s">
        <v>527</v>
      </c>
      <c r="B15" s="278"/>
      <c r="C15" s="278"/>
      <c r="D15" s="278"/>
      <c r="E15" s="51"/>
      <c r="F15" s="64"/>
      <c r="G15" s="109" t="s">
        <v>535</v>
      </c>
      <c r="H15" s="51"/>
      <c r="I15" s="185"/>
      <c r="J15" s="39" t="s">
        <v>504</v>
      </c>
      <c r="K15" s="39"/>
      <c r="L15" s="39"/>
      <c r="M15" s="75"/>
      <c r="N15" s="40"/>
      <c r="O15" s="40"/>
      <c r="P15" s="40"/>
      <c r="Q15" s="40"/>
      <c r="R15" s="40"/>
      <c r="S15" s="40"/>
      <c r="T15" s="41">
        <v>45462</v>
      </c>
      <c r="U15" s="41">
        <v>45468</v>
      </c>
      <c r="V15" s="41"/>
      <c r="W15" s="41"/>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row>
    <row r="16" spans="1:116" ht="15">
      <c r="A16" t="s">
        <v>527</v>
      </c>
      <c r="B16" s="278"/>
      <c r="C16" s="278"/>
      <c r="D16" s="278"/>
      <c r="E16" s="51"/>
      <c r="F16" s="64"/>
      <c r="G16" s="109" t="s">
        <v>536</v>
      </c>
      <c r="H16" s="51"/>
      <c r="I16" s="186"/>
      <c r="J16" s="39" t="s">
        <v>500</v>
      </c>
      <c r="K16" s="39"/>
      <c r="L16" s="39"/>
      <c r="M16" s="75"/>
      <c r="N16" s="40"/>
      <c r="O16" s="40"/>
      <c r="P16" s="40"/>
      <c r="Q16" s="40"/>
      <c r="R16" s="40"/>
      <c r="S16" s="40"/>
      <c r="T16" s="41">
        <v>45467</v>
      </c>
      <c r="U16" s="41">
        <v>45471</v>
      </c>
      <c r="V16" s="41"/>
      <c r="W16" s="41"/>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row>
    <row r="17" spans="1:23" ht="15">
      <c r="A17" t="s">
        <v>527</v>
      </c>
      <c r="B17" s="278"/>
      <c r="C17" s="278"/>
      <c r="D17" s="278"/>
      <c r="E17" s="51"/>
      <c r="F17" s="64"/>
      <c r="G17" s="109" t="s">
        <v>537</v>
      </c>
      <c r="H17" s="51"/>
      <c r="I17" s="186"/>
      <c r="J17" s="39" t="s">
        <v>500</v>
      </c>
      <c r="K17" s="39"/>
      <c r="L17" s="39"/>
      <c r="M17" s="75"/>
      <c r="N17" s="40"/>
      <c r="O17" s="40"/>
      <c r="P17" s="40"/>
      <c r="Q17" s="40"/>
      <c r="R17" s="40"/>
      <c r="S17" s="40"/>
      <c r="T17" s="41">
        <v>45474</v>
      </c>
      <c r="U17" s="41">
        <v>45478</v>
      </c>
      <c r="V17" s="41"/>
      <c r="W17" s="41"/>
    </row>
    <row r="18" spans="1:23" ht="15">
      <c r="A18" t="s">
        <v>527</v>
      </c>
      <c r="B18" s="278"/>
      <c r="C18" s="278"/>
      <c r="D18" s="278"/>
      <c r="E18" s="51"/>
      <c r="F18" s="64"/>
      <c r="G18" s="188" t="s">
        <v>538</v>
      </c>
      <c r="H18" s="51"/>
      <c r="I18" s="182"/>
      <c r="J18" s="39" t="s">
        <v>140</v>
      </c>
      <c r="K18" s="39"/>
      <c r="L18" s="39"/>
      <c r="M18" s="75"/>
      <c r="N18" s="40"/>
      <c r="O18" s="40"/>
      <c r="P18" s="40"/>
      <c r="Q18" s="40"/>
      <c r="R18" s="40"/>
      <c r="S18" s="40"/>
      <c r="T18" s="41">
        <v>45460</v>
      </c>
      <c r="U18" s="41">
        <v>45462</v>
      </c>
      <c r="V18" s="41"/>
      <c r="W18" s="41"/>
    </row>
    <row r="19" spans="1:23" ht="15">
      <c r="A19" t="s">
        <v>527</v>
      </c>
      <c r="B19" s="278"/>
      <c r="C19" s="278"/>
      <c r="D19" s="278"/>
      <c r="E19" s="51"/>
      <c r="F19" s="64"/>
      <c r="G19" s="188" t="s">
        <v>539</v>
      </c>
      <c r="H19" s="51"/>
      <c r="I19" s="182"/>
      <c r="J19" s="39" t="s">
        <v>140</v>
      </c>
      <c r="K19" s="39"/>
      <c r="L19" s="39"/>
      <c r="M19" s="75"/>
      <c r="N19" s="40"/>
      <c r="O19" s="40"/>
      <c r="P19" s="40"/>
      <c r="Q19" s="40"/>
      <c r="R19" s="40"/>
      <c r="S19" s="40"/>
      <c r="T19" s="41">
        <v>45460</v>
      </c>
      <c r="U19" s="41">
        <v>45462</v>
      </c>
      <c r="V19" s="41"/>
      <c r="W19" s="41"/>
    </row>
    <row r="20" spans="1:23" ht="15">
      <c r="A20" t="s">
        <v>527</v>
      </c>
      <c r="B20" s="278"/>
      <c r="C20" s="278"/>
      <c r="D20" s="278"/>
      <c r="E20" s="51"/>
      <c r="F20" s="64"/>
      <c r="G20" s="188" t="s">
        <v>540</v>
      </c>
      <c r="H20" s="51"/>
      <c r="I20" s="182"/>
      <c r="J20" s="39" t="s">
        <v>140</v>
      </c>
      <c r="K20" s="39"/>
      <c r="L20" s="39"/>
      <c r="M20" s="75"/>
      <c r="N20" s="40"/>
      <c r="O20" s="40"/>
      <c r="P20" s="40"/>
      <c r="Q20" s="40"/>
      <c r="R20" s="40"/>
      <c r="S20" s="40"/>
      <c r="T20" s="41">
        <v>45460</v>
      </c>
      <c r="U20" s="41">
        <v>45462</v>
      </c>
      <c r="V20" s="41"/>
      <c r="W20" s="41"/>
    </row>
    <row r="21" spans="1:23" ht="15">
      <c r="A21" t="s">
        <v>527</v>
      </c>
      <c r="B21" s="278"/>
      <c r="C21" s="278"/>
      <c r="D21" s="278"/>
      <c r="E21" s="51"/>
      <c r="F21" s="64"/>
      <c r="G21" s="188" t="s">
        <v>541</v>
      </c>
      <c r="H21" s="51"/>
      <c r="I21" s="182"/>
      <c r="J21" s="39" t="s">
        <v>140</v>
      </c>
      <c r="K21" s="39"/>
      <c r="L21" s="39"/>
      <c r="M21" s="75"/>
      <c r="N21" s="40"/>
      <c r="O21" s="40"/>
      <c r="P21" s="40"/>
      <c r="Q21" s="40"/>
      <c r="R21" s="40"/>
      <c r="S21" s="40"/>
      <c r="T21" s="41">
        <v>45455</v>
      </c>
      <c r="U21" s="41">
        <v>45461</v>
      </c>
      <c r="V21" s="41"/>
      <c r="W21" s="41"/>
    </row>
    <row r="22" spans="1:23" ht="15">
      <c r="A22" t="s">
        <v>527</v>
      </c>
      <c r="B22" s="278"/>
      <c r="C22" s="278"/>
      <c r="D22" s="278"/>
      <c r="E22" s="51"/>
      <c r="F22" s="64"/>
      <c r="G22" s="189" t="s">
        <v>542</v>
      </c>
      <c r="H22" s="51"/>
      <c r="I22" s="182"/>
      <c r="J22" s="39" t="s">
        <v>140</v>
      </c>
      <c r="K22" s="39"/>
      <c r="L22" s="39"/>
      <c r="M22" s="75"/>
      <c r="N22" s="40"/>
      <c r="O22" s="40"/>
      <c r="P22" s="40"/>
      <c r="Q22" s="40"/>
      <c r="R22" s="40"/>
      <c r="S22" s="40"/>
      <c r="T22" s="41">
        <v>45462</v>
      </c>
      <c r="U22" s="41">
        <v>45464</v>
      </c>
      <c r="V22" s="41"/>
      <c r="W22" s="41"/>
    </row>
    <row r="23" spans="1:23" ht="15">
      <c r="A23" t="s">
        <v>527</v>
      </c>
      <c r="B23" s="278"/>
      <c r="C23" s="278"/>
      <c r="D23" s="278"/>
      <c r="E23" s="51"/>
      <c r="F23" s="64"/>
      <c r="G23" s="188" t="s">
        <v>543</v>
      </c>
      <c r="H23" s="51"/>
      <c r="I23" s="182"/>
      <c r="J23" s="39" t="s">
        <v>140</v>
      </c>
      <c r="K23" s="39"/>
      <c r="L23" s="39"/>
      <c r="M23" s="75"/>
      <c r="N23" s="40"/>
      <c r="O23" s="40"/>
      <c r="P23" s="40"/>
      <c r="Q23" s="40"/>
      <c r="R23" s="40"/>
      <c r="S23" s="40"/>
      <c r="T23" s="41">
        <v>45476</v>
      </c>
      <c r="U23" s="41">
        <v>45482</v>
      </c>
      <c r="V23" s="41"/>
      <c r="W23" s="41"/>
    </row>
    <row r="24" spans="1:23" ht="15">
      <c r="A24" t="s">
        <v>527</v>
      </c>
      <c r="B24" s="278"/>
      <c r="C24" s="278"/>
      <c r="D24" s="278"/>
      <c r="E24" s="51"/>
      <c r="F24" s="64"/>
      <c r="G24" s="189" t="s">
        <v>544</v>
      </c>
      <c r="H24" s="51"/>
      <c r="I24" s="182"/>
      <c r="J24" s="39" t="s">
        <v>140</v>
      </c>
      <c r="K24" s="39"/>
      <c r="L24" s="39"/>
      <c r="M24" s="75"/>
      <c r="N24" s="40"/>
      <c r="O24" s="40"/>
      <c r="P24" s="40"/>
      <c r="Q24" s="40"/>
      <c r="R24" s="40"/>
      <c r="S24" s="40"/>
      <c r="T24" s="41">
        <v>45483</v>
      </c>
      <c r="U24" s="41">
        <v>45485</v>
      </c>
      <c r="V24" s="41"/>
      <c r="W24" s="41"/>
    </row>
    <row r="25" spans="1:23" ht="15">
      <c r="A25" t="s">
        <v>527</v>
      </c>
      <c r="B25" s="277"/>
      <c r="C25" s="277"/>
      <c r="D25" s="277"/>
      <c r="E25" s="51"/>
      <c r="F25" s="64"/>
      <c r="G25" s="188" t="s">
        <v>545</v>
      </c>
      <c r="H25" s="51"/>
      <c r="I25" s="182"/>
      <c r="J25" s="39" t="s">
        <v>140</v>
      </c>
      <c r="K25" s="39"/>
      <c r="L25" s="39"/>
      <c r="M25" s="75"/>
      <c r="N25" s="40"/>
      <c r="O25" s="40"/>
      <c r="P25" s="40"/>
      <c r="Q25" s="40"/>
      <c r="R25" s="40"/>
      <c r="S25" s="40"/>
      <c r="T25" s="41">
        <v>45467</v>
      </c>
      <c r="U25" s="41">
        <v>45471</v>
      </c>
      <c r="V25" s="41"/>
      <c r="W25" s="41"/>
    </row>
    <row r="26" spans="1:23" ht="15">
      <c r="A26" t="s">
        <v>527</v>
      </c>
      <c r="B26" s="277"/>
      <c r="C26" s="277"/>
      <c r="D26" s="277"/>
      <c r="E26" s="51"/>
      <c r="F26" s="64"/>
      <c r="G26" s="189" t="s">
        <v>546</v>
      </c>
      <c r="H26" s="51"/>
      <c r="I26" s="182"/>
      <c r="J26" s="39" t="s">
        <v>140</v>
      </c>
      <c r="K26" s="39"/>
      <c r="L26" s="39"/>
      <c r="M26" s="75"/>
      <c r="N26" s="40"/>
      <c r="O26" s="40"/>
      <c r="P26" s="40"/>
      <c r="Q26" s="40"/>
      <c r="R26" s="40"/>
      <c r="S26" s="40"/>
      <c r="T26" s="41">
        <v>45474</v>
      </c>
      <c r="U26" s="41">
        <v>45475</v>
      </c>
      <c r="V26" s="41"/>
      <c r="W26" s="41"/>
    </row>
    <row r="27" spans="1:23" ht="15">
      <c r="A27" t="s">
        <v>527</v>
      </c>
      <c r="B27" s="277"/>
      <c r="C27" s="277"/>
      <c r="D27" s="277"/>
      <c r="E27" s="64"/>
      <c r="F27" s="107"/>
      <c r="G27" s="128" t="s">
        <v>547</v>
      </c>
      <c r="H27" s="133"/>
      <c r="I27" s="133"/>
      <c r="J27" s="35"/>
      <c r="K27" s="35"/>
      <c r="L27" s="35"/>
      <c r="M27" s="108"/>
      <c r="N27" s="36"/>
      <c r="O27" s="36"/>
      <c r="P27" s="36"/>
      <c r="Q27" s="36"/>
      <c r="R27" s="36"/>
      <c r="S27" s="36"/>
      <c r="T27" s="41"/>
      <c r="U27" s="41"/>
      <c r="V27" s="41"/>
      <c r="W27" s="41"/>
    </row>
    <row r="28" spans="1:23" ht="15">
      <c r="A28" t="s">
        <v>527</v>
      </c>
      <c r="B28" s="277"/>
      <c r="C28" s="277"/>
      <c r="D28" s="277"/>
      <c r="E28" s="51"/>
      <c r="F28" s="64"/>
      <c r="G28" s="109" t="s">
        <v>548</v>
      </c>
      <c r="H28" s="51"/>
      <c r="I28" s="181"/>
      <c r="J28" s="39" t="s">
        <v>261</v>
      </c>
      <c r="K28" s="39"/>
      <c r="L28" s="39"/>
      <c r="M28" s="75"/>
      <c r="N28" s="40"/>
      <c r="O28" s="40"/>
      <c r="P28" s="40"/>
      <c r="Q28" s="40"/>
      <c r="R28" s="40"/>
      <c r="S28" s="40"/>
      <c r="T28" s="41">
        <v>45467</v>
      </c>
      <c r="U28" s="41">
        <v>45469</v>
      </c>
      <c r="V28" s="41"/>
      <c r="W28" s="41"/>
    </row>
    <row r="29" spans="1:23" ht="15">
      <c r="A29" t="s">
        <v>527</v>
      </c>
      <c r="B29" s="277"/>
      <c r="C29" s="277"/>
      <c r="D29" s="277"/>
      <c r="E29" s="51"/>
      <c r="F29" s="64"/>
      <c r="G29" s="109" t="s">
        <v>549</v>
      </c>
      <c r="H29" s="51"/>
      <c r="I29" s="181"/>
      <c r="J29" s="39" t="s">
        <v>261</v>
      </c>
      <c r="K29" s="39"/>
      <c r="L29" s="39"/>
      <c r="M29" s="75"/>
      <c r="N29" s="40"/>
      <c r="O29" s="40"/>
      <c r="P29" s="40"/>
      <c r="Q29" s="40"/>
      <c r="R29" s="40"/>
      <c r="S29" s="40"/>
      <c r="T29" s="41">
        <v>45470</v>
      </c>
      <c r="U29" s="41">
        <v>45474</v>
      </c>
      <c r="V29" s="41"/>
      <c r="W29" s="41"/>
    </row>
    <row r="30" spans="1:23" ht="15">
      <c r="A30" t="s">
        <v>527</v>
      </c>
      <c r="B30" s="277"/>
      <c r="C30" s="277"/>
      <c r="D30" s="277"/>
      <c r="E30" s="51"/>
      <c r="F30" s="64"/>
      <c r="G30" s="109" t="s">
        <v>550</v>
      </c>
      <c r="H30" s="51"/>
      <c r="I30" s="185"/>
      <c r="J30" s="39" t="s">
        <v>504</v>
      </c>
      <c r="K30" s="39"/>
      <c r="L30" s="39"/>
      <c r="M30" s="75"/>
      <c r="N30" s="40"/>
      <c r="O30" s="40"/>
      <c r="P30" s="40"/>
      <c r="Q30" s="40"/>
      <c r="R30" s="40"/>
      <c r="S30" s="40"/>
      <c r="T30" s="41">
        <v>45469</v>
      </c>
      <c r="U30" s="41">
        <v>45475</v>
      </c>
      <c r="V30" s="41"/>
      <c r="W30" s="41"/>
    </row>
    <row r="31" spans="1:23" ht="15">
      <c r="A31" t="s">
        <v>527</v>
      </c>
      <c r="B31" s="277"/>
      <c r="C31" s="277"/>
      <c r="D31" s="277"/>
      <c r="E31" s="51"/>
      <c r="F31" s="64"/>
      <c r="G31" s="109" t="s">
        <v>551</v>
      </c>
      <c r="H31" s="51"/>
      <c r="I31" s="185"/>
      <c r="J31" s="39" t="s">
        <v>504</v>
      </c>
      <c r="K31" s="39"/>
      <c r="L31" s="39"/>
      <c r="M31" s="75"/>
      <c r="N31" s="40"/>
      <c r="O31" s="40"/>
      <c r="P31" s="40"/>
      <c r="Q31" s="40"/>
      <c r="R31" s="40"/>
      <c r="S31" s="40"/>
      <c r="T31" s="41">
        <v>45476</v>
      </c>
      <c r="U31" s="41">
        <v>45478</v>
      </c>
      <c r="V31" s="41"/>
      <c r="W31" s="41"/>
    </row>
    <row r="32" spans="1:23" ht="15">
      <c r="A32" t="s">
        <v>527</v>
      </c>
      <c r="B32" s="277"/>
      <c r="C32" s="277"/>
      <c r="D32" s="277"/>
      <c r="E32" s="51"/>
      <c r="F32" s="64"/>
      <c r="G32" s="109" t="s">
        <v>552</v>
      </c>
      <c r="H32" s="51"/>
      <c r="I32" s="51"/>
      <c r="J32" s="39"/>
      <c r="K32" s="39"/>
      <c r="L32" s="39"/>
      <c r="M32" s="75"/>
      <c r="N32" s="40"/>
      <c r="O32" s="40"/>
      <c r="P32" s="40"/>
      <c r="Q32" s="40"/>
      <c r="R32" s="40"/>
      <c r="S32" s="40"/>
      <c r="T32" s="41">
        <v>45488</v>
      </c>
      <c r="U32" s="41">
        <v>45490</v>
      </c>
      <c r="V32" s="41"/>
      <c r="W32" s="41"/>
    </row>
    <row r="33" spans="1:23" ht="15">
      <c r="A33" t="s">
        <v>527</v>
      </c>
      <c r="B33" s="277"/>
      <c r="C33" s="277"/>
      <c r="D33" s="277"/>
      <c r="E33" s="51"/>
      <c r="F33" s="64"/>
      <c r="G33" s="109" t="s">
        <v>553</v>
      </c>
      <c r="H33" s="51"/>
      <c r="I33" s="51"/>
      <c r="J33" s="39"/>
      <c r="K33" s="39"/>
      <c r="L33" s="39"/>
      <c r="M33" s="75"/>
      <c r="N33" s="40"/>
      <c r="O33" s="40"/>
      <c r="P33" s="40"/>
      <c r="Q33" s="40"/>
      <c r="R33" s="40"/>
      <c r="S33" s="40"/>
      <c r="T33" s="41">
        <v>45491</v>
      </c>
      <c r="U33" s="41">
        <v>45496</v>
      </c>
      <c r="V33" s="41"/>
      <c r="W33" s="41"/>
    </row>
    <row r="34" spans="1:23" ht="15">
      <c r="A34" t="s">
        <v>527</v>
      </c>
      <c r="B34" s="277"/>
      <c r="C34" s="277"/>
      <c r="D34" s="277"/>
      <c r="E34" s="51"/>
      <c r="F34" s="64"/>
      <c r="G34" s="188" t="s">
        <v>554</v>
      </c>
      <c r="H34" s="51"/>
      <c r="I34" s="51"/>
      <c r="J34" s="39"/>
      <c r="K34" s="39"/>
      <c r="L34" s="39"/>
      <c r="M34" s="75"/>
      <c r="N34" s="40"/>
      <c r="O34" s="40"/>
      <c r="P34" s="40"/>
      <c r="Q34" s="40"/>
      <c r="R34" s="40"/>
      <c r="S34" s="40"/>
      <c r="T34" s="41">
        <v>45475</v>
      </c>
      <c r="U34" s="41">
        <v>45477</v>
      </c>
      <c r="V34" s="41"/>
      <c r="W34" s="41"/>
    </row>
    <row r="35" spans="1:23" ht="15">
      <c r="A35" t="s">
        <v>527</v>
      </c>
      <c r="B35" s="277"/>
      <c r="C35" s="277"/>
      <c r="D35" s="277"/>
      <c r="E35" s="51"/>
      <c r="F35" s="64"/>
      <c r="G35" s="188" t="s">
        <v>555</v>
      </c>
      <c r="H35" s="51"/>
      <c r="I35" s="51"/>
      <c r="J35" s="39"/>
      <c r="K35" s="39"/>
      <c r="L35" s="39"/>
      <c r="M35" s="75"/>
      <c r="N35" s="40"/>
      <c r="O35" s="40"/>
      <c r="P35" s="40"/>
      <c r="Q35" s="40"/>
      <c r="R35" s="40"/>
      <c r="S35" s="40"/>
      <c r="T35" s="41">
        <v>45478</v>
      </c>
      <c r="U35" s="41">
        <v>45482</v>
      </c>
      <c r="V35" s="41"/>
      <c r="W35" s="41"/>
    </row>
    <row r="36" spans="1:23" ht="15">
      <c r="A36" t="s">
        <v>527</v>
      </c>
      <c r="B36" s="277"/>
      <c r="C36" s="277"/>
      <c r="D36" s="277"/>
      <c r="E36" s="51"/>
      <c r="F36" s="64"/>
      <c r="G36" s="188" t="s">
        <v>556</v>
      </c>
      <c r="H36" s="51"/>
      <c r="I36" s="51"/>
      <c r="J36" s="39"/>
      <c r="K36" s="39"/>
      <c r="L36" s="39"/>
      <c r="M36" s="75"/>
      <c r="N36" s="40"/>
      <c r="O36" s="40"/>
      <c r="P36" s="40"/>
      <c r="Q36" s="40"/>
      <c r="R36" s="40"/>
      <c r="S36" s="40"/>
      <c r="T36" s="41">
        <v>45483</v>
      </c>
      <c r="U36" s="41">
        <v>45485</v>
      </c>
      <c r="V36" s="41"/>
      <c r="W36" s="41"/>
    </row>
    <row r="37" spans="1:23" ht="15">
      <c r="A37" t="s">
        <v>527</v>
      </c>
      <c r="B37" s="277"/>
      <c r="C37" s="277"/>
      <c r="D37" s="277"/>
      <c r="E37" s="51"/>
      <c r="F37" s="64"/>
      <c r="G37" s="188" t="s">
        <v>557</v>
      </c>
      <c r="H37" s="51"/>
      <c r="I37" s="51"/>
      <c r="J37" s="39"/>
      <c r="K37" s="39"/>
      <c r="L37" s="39"/>
      <c r="M37" s="75"/>
      <c r="N37" s="40"/>
      <c r="O37" s="40"/>
      <c r="P37" s="40"/>
      <c r="Q37" s="40"/>
      <c r="R37" s="40"/>
      <c r="S37" s="40"/>
      <c r="T37" s="41">
        <v>45488</v>
      </c>
      <c r="U37" s="41">
        <v>45490</v>
      </c>
      <c r="V37" s="41"/>
      <c r="W37" s="41"/>
    </row>
    <row r="38" spans="1:23" ht="15">
      <c r="A38" t="s">
        <v>527</v>
      </c>
      <c r="B38" s="277"/>
      <c r="C38" s="277"/>
      <c r="D38" s="277"/>
      <c r="E38" s="51"/>
      <c r="F38" s="64"/>
      <c r="G38" s="188" t="s">
        <v>558</v>
      </c>
      <c r="H38" s="51"/>
      <c r="I38" s="51"/>
      <c r="J38" s="39"/>
      <c r="K38" s="39"/>
      <c r="L38" s="39"/>
      <c r="M38" s="75"/>
      <c r="N38" s="40"/>
      <c r="O38" s="40"/>
      <c r="P38" s="40"/>
      <c r="Q38" s="40"/>
      <c r="R38" s="40"/>
      <c r="S38" s="40"/>
      <c r="T38" s="41">
        <v>45478</v>
      </c>
      <c r="U38" s="41">
        <v>45482</v>
      </c>
      <c r="V38" s="41"/>
      <c r="W38" s="41"/>
    </row>
    <row r="39" spans="1:23" ht="15">
      <c r="A39" t="s">
        <v>527</v>
      </c>
      <c r="B39" s="277"/>
      <c r="C39" s="277"/>
      <c r="D39" s="277"/>
      <c r="E39" s="51"/>
      <c r="F39" s="64"/>
      <c r="G39" s="188" t="s">
        <v>559</v>
      </c>
      <c r="H39" s="51"/>
      <c r="I39" s="51"/>
      <c r="J39" s="39"/>
      <c r="K39" s="39"/>
      <c r="L39" s="39"/>
      <c r="M39" s="75"/>
      <c r="N39" s="40"/>
      <c r="O39" s="40"/>
      <c r="P39" s="40"/>
      <c r="Q39" s="40"/>
      <c r="R39" s="40"/>
      <c r="S39" s="40"/>
      <c r="T39" s="41">
        <v>45483</v>
      </c>
      <c r="U39" s="41">
        <v>45485</v>
      </c>
      <c r="V39" s="41"/>
      <c r="W39" s="41"/>
    </row>
    <row r="40" spans="1:23" ht="15">
      <c r="A40" t="s">
        <v>527</v>
      </c>
      <c r="B40" s="277"/>
      <c r="C40" s="277"/>
      <c r="D40" s="277"/>
      <c r="E40" s="51"/>
      <c r="F40" s="64"/>
      <c r="G40" s="109"/>
      <c r="H40" s="51"/>
      <c r="I40" s="51"/>
      <c r="J40" s="39"/>
      <c r="K40" s="39"/>
      <c r="L40" s="39"/>
      <c r="M40" s="75"/>
      <c r="N40" s="40"/>
      <c r="O40" s="40"/>
      <c r="P40" s="40"/>
      <c r="Q40" s="40"/>
      <c r="R40" s="40"/>
      <c r="S40" s="40"/>
      <c r="T40" s="41"/>
      <c r="U40" s="41"/>
      <c r="V40" s="41"/>
      <c r="W40" s="41"/>
    </row>
    <row r="41" spans="1:23" ht="15">
      <c r="A41" t="s">
        <v>527</v>
      </c>
      <c r="B41" s="277"/>
      <c r="C41" s="277"/>
      <c r="D41" s="277"/>
      <c r="E41" s="51"/>
      <c r="F41" s="64"/>
      <c r="G41" s="187"/>
      <c r="H41" s="180"/>
      <c r="I41" s="51"/>
      <c r="J41" s="39"/>
      <c r="K41" s="39"/>
      <c r="L41" s="39"/>
      <c r="M41" s="75"/>
      <c r="N41" s="40"/>
      <c r="O41" s="40"/>
      <c r="P41" s="40"/>
      <c r="Q41" s="40"/>
      <c r="R41" s="40"/>
      <c r="S41" s="40"/>
      <c r="T41" s="41"/>
      <c r="U41" s="41"/>
      <c r="V41" s="41"/>
      <c r="W41" s="41"/>
    </row>
    <row r="42" spans="1:23" ht="15">
      <c r="A42" t="s">
        <v>527</v>
      </c>
      <c r="B42" s="277"/>
      <c r="C42" s="277"/>
      <c r="D42" s="277"/>
      <c r="E42" s="51"/>
      <c r="F42" s="64"/>
      <c r="G42" s="187"/>
      <c r="H42" s="180"/>
      <c r="I42" s="51"/>
      <c r="J42" s="39"/>
      <c r="K42" s="39"/>
      <c r="L42" s="39"/>
      <c r="M42" s="75"/>
      <c r="N42" s="40"/>
      <c r="O42" s="40"/>
      <c r="P42" s="40"/>
      <c r="Q42" s="40"/>
      <c r="R42" s="40"/>
      <c r="S42" s="40"/>
      <c r="T42" s="41"/>
      <c r="U42" s="41"/>
      <c r="V42" s="41"/>
      <c r="W42" s="41"/>
    </row>
    <row r="43" spans="1:23" ht="15">
      <c r="A43" t="s">
        <v>527</v>
      </c>
      <c r="B43" s="277"/>
      <c r="C43" s="277"/>
      <c r="D43" s="277"/>
      <c r="E43" s="51"/>
      <c r="F43" s="64"/>
      <c r="G43" s="187"/>
      <c r="H43" s="180"/>
      <c r="I43" s="51"/>
      <c r="J43" s="39"/>
      <c r="K43" s="39"/>
      <c r="L43" s="39"/>
      <c r="M43" s="75"/>
      <c r="N43" s="40"/>
      <c r="O43" s="40"/>
      <c r="P43" s="40"/>
      <c r="Q43" s="40"/>
      <c r="R43" s="40"/>
      <c r="S43" s="40"/>
      <c r="T43" s="41"/>
      <c r="U43" s="41"/>
      <c r="V43" s="41"/>
      <c r="W43" s="41"/>
    </row>
    <row r="44" spans="1:23" ht="15">
      <c r="A44" t="s">
        <v>527</v>
      </c>
      <c r="B44" s="277"/>
      <c r="C44" s="277"/>
      <c r="D44" s="277"/>
      <c r="E44" s="51"/>
      <c r="F44" s="64"/>
      <c r="G44" s="187"/>
      <c r="H44" s="180"/>
      <c r="I44" s="51"/>
      <c r="J44" s="39"/>
      <c r="K44" s="39"/>
      <c r="L44" s="39"/>
      <c r="M44" s="75"/>
      <c r="N44" s="40"/>
      <c r="O44" s="40"/>
      <c r="P44" s="40"/>
      <c r="Q44" s="40"/>
      <c r="R44" s="40"/>
      <c r="S44" s="40"/>
      <c r="T44" s="41"/>
      <c r="U44" s="41"/>
      <c r="V44" s="41"/>
      <c r="W44" s="41"/>
    </row>
    <row r="45" spans="1:23" ht="15">
      <c r="A45" t="s">
        <v>527</v>
      </c>
      <c r="B45" s="277"/>
      <c r="C45" s="277"/>
      <c r="D45" s="277"/>
      <c r="E45" s="51"/>
      <c r="F45" s="64"/>
      <c r="G45" s="187"/>
      <c r="H45" s="180"/>
      <c r="I45" s="51"/>
      <c r="J45" s="39"/>
      <c r="K45" s="39"/>
      <c r="L45" s="39"/>
      <c r="M45" s="75"/>
      <c r="N45" s="40"/>
      <c r="O45" s="40"/>
      <c r="P45" s="40"/>
      <c r="Q45" s="40"/>
      <c r="R45" s="40"/>
      <c r="S45" s="40"/>
      <c r="T45" s="41"/>
      <c r="U45" s="41"/>
      <c r="V45" s="41"/>
      <c r="W45" s="41"/>
    </row>
    <row r="46" spans="1:23" ht="15">
      <c r="A46" t="s">
        <v>527</v>
      </c>
      <c r="B46" s="277"/>
      <c r="C46" s="277"/>
      <c r="D46" s="277"/>
      <c r="E46" s="51"/>
      <c r="F46" s="64"/>
      <c r="G46" s="187"/>
      <c r="H46" s="180"/>
      <c r="I46" s="51"/>
      <c r="J46" s="39"/>
      <c r="K46" s="39"/>
      <c r="L46" s="39"/>
      <c r="M46" s="75"/>
      <c r="N46" s="40"/>
      <c r="O46" s="40"/>
      <c r="P46" s="40"/>
      <c r="Q46" s="40"/>
      <c r="R46" s="40"/>
      <c r="S46" s="40"/>
      <c r="T46" s="41"/>
      <c r="U46" s="41"/>
      <c r="V46" s="41"/>
      <c r="W46" s="41"/>
    </row>
    <row r="47" spans="1:23" ht="15">
      <c r="A47" t="s">
        <v>527</v>
      </c>
      <c r="B47" s="277"/>
      <c r="C47" s="277"/>
      <c r="D47" s="277"/>
      <c r="E47" s="51"/>
      <c r="F47" s="64"/>
      <c r="G47" s="187"/>
      <c r="H47" s="180"/>
      <c r="I47" s="51"/>
      <c r="J47" s="39"/>
      <c r="K47" s="39"/>
      <c r="L47" s="39"/>
      <c r="M47" s="75"/>
      <c r="N47" s="40"/>
      <c r="O47" s="40"/>
      <c r="P47" s="40"/>
      <c r="Q47" s="40"/>
      <c r="R47" s="40"/>
      <c r="S47" s="40"/>
      <c r="T47" s="41"/>
      <c r="U47" s="41"/>
      <c r="V47" s="41"/>
      <c r="W47" s="41"/>
    </row>
    <row r="48" spans="1:23" ht="15">
      <c r="A48" t="s">
        <v>527</v>
      </c>
      <c r="B48" s="277"/>
      <c r="C48" s="277"/>
      <c r="D48" s="277"/>
      <c r="E48" s="51"/>
      <c r="F48" s="64"/>
      <c r="G48" s="187"/>
      <c r="H48" s="180"/>
      <c r="I48" s="51"/>
      <c r="J48" s="39"/>
      <c r="K48" s="39"/>
      <c r="L48" s="39"/>
      <c r="M48" s="75"/>
      <c r="N48" s="40"/>
      <c r="O48" s="40"/>
      <c r="P48" s="40"/>
      <c r="Q48" s="40"/>
      <c r="R48" s="40"/>
      <c r="S48" s="40"/>
      <c r="T48" s="41"/>
      <c r="U48" s="41"/>
      <c r="V48" s="41"/>
      <c r="W48" s="41"/>
    </row>
    <row r="49" spans="1:23" ht="15">
      <c r="A49" t="s">
        <v>527</v>
      </c>
      <c r="B49" s="277"/>
      <c r="C49" s="277"/>
      <c r="D49" s="277"/>
      <c r="E49" s="51"/>
      <c r="F49" s="64"/>
      <c r="G49" s="187"/>
      <c r="H49" s="180"/>
      <c r="I49" s="51"/>
      <c r="J49" s="39"/>
      <c r="K49" s="39"/>
      <c r="L49" s="39"/>
      <c r="M49" s="75"/>
      <c r="N49" s="40"/>
      <c r="O49" s="40"/>
      <c r="P49" s="40"/>
      <c r="Q49" s="40"/>
      <c r="R49" s="40"/>
      <c r="S49" s="40"/>
      <c r="T49" s="41"/>
      <c r="U49" s="41"/>
      <c r="V49" s="41"/>
      <c r="W49" s="41"/>
    </row>
    <row r="50" spans="1:23" ht="15">
      <c r="A50" t="s">
        <v>527</v>
      </c>
      <c r="B50" s="277"/>
      <c r="C50" s="277"/>
      <c r="D50" s="277"/>
      <c r="E50" s="51"/>
      <c r="F50" s="64"/>
      <c r="G50" s="187"/>
      <c r="H50" s="180"/>
      <c r="I50" s="51"/>
      <c r="J50" s="39"/>
      <c r="K50" s="39"/>
      <c r="L50" s="39"/>
      <c r="M50" s="75"/>
      <c r="N50" s="40"/>
      <c r="O50" s="40"/>
      <c r="P50" s="40"/>
      <c r="Q50" s="40"/>
      <c r="R50" s="40"/>
      <c r="S50" s="40"/>
      <c r="T50" s="41"/>
      <c r="U50" s="41"/>
      <c r="V50" s="41"/>
      <c r="W50" s="41"/>
    </row>
    <row r="51" spans="1:23" ht="15">
      <c r="A51" t="s">
        <v>527</v>
      </c>
      <c r="B51" s="277"/>
      <c r="C51" s="277"/>
      <c r="D51" s="277"/>
      <c r="E51" s="51"/>
      <c r="F51" s="64"/>
      <c r="G51" s="187"/>
      <c r="H51" s="180"/>
      <c r="I51" s="51"/>
      <c r="J51" s="39"/>
      <c r="K51" s="39"/>
      <c r="L51" s="39"/>
      <c r="M51" s="75"/>
      <c r="N51" s="40"/>
      <c r="O51" s="40"/>
      <c r="P51" s="40"/>
      <c r="Q51" s="40"/>
      <c r="R51" s="40"/>
      <c r="S51" s="40"/>
      <c r="T51" s="41"/>
      <c r="U51" s="41"/>
      <c r="V51" s="41"/>
      <c r="W51" s="41"/>
    </row>
    <row r="52" spans="1:23" ht="15">
      <c r="A52" t="s">
        <v>527</v>
      </c>
      <c r="B52" s="277"/>
      <c r="C52" s="277"/>
      <c r="D52" s="277"/>
      <c r="E52" s="51"/>
      <c r="F52" s="64"/>
      <c r="G52" s="187"/>
      <c r="H52" s="180"/>
      <c r="I52" s="51"/>
      <c r="J52" s="39"/>
      <c r="K52" s="39"/>
      <c r="L52" s="39"/>
      <c r="M52" s="75"/>
      <c r="N52" s="40"/>
      <c r="O52" s="40"/>
      <c r="P52" s="40"/>
      <c r="Q52" s="40"/>
      <c r="R52" s="40"/>
      <c r="S52" s="40"/>
      <c r="T52" s="41"/>
      <c r="U52" s="41"/>
      <c r="V52" s="41"/>
      <c r="W52" s="41"/>
    </row>
    <row r="53" spans="1:23" ht="15">
      <c r="A53" t="s">
        <v>527</v>
      </c>
      <c r="B53" s="277"/>
      <c r="C53" s="277"/>
      <c r="D53" s="277"/>
      <c r="E53" s="51"/>
      <c r="F53" s="64"/>
      <c r="G53" s="187"/>
      <c r="H53" s="180"/>
      <c r="I53" s="51"/>
      <c r="J53" s="39"/>
      <c r="K53" s="39"/>
      <c r="L53" s="39"/>
      <c r="M53" s="75"/>
      <c r="N53" s="40"/>
      <c r="O53" s="40"/>
      <c r="P53" s="40"/>
      <c r="Q53" s="40"/>
      <c r="R53" s="40"/>
      <c r="S53" s="40"/>
      <c r="T53" s="41"/>
      <c r="U53" s="41"/>
      <c r="V53" s="41"/>
      <c r="W53" s="41"/>
    </row>
    <row r="54" spans="1:23" ht="15">
      <c r="A54" t="s">
        <v>527</v>
      </c>
      <c r="B54" s="277"/>
      <c r="C54" s="277"/>
      <c r="D54" s="277"/>
      <c r="E54" s="51"/>
      <c r="F54" s="64"/>
      <c r="G54" s="187"/>
      <c r="H54" s="180"/>
      <c r="I54" s="51"/>
      <c r="J54" s="39"/>
      <c r="K54" s="39"/>
      <c r="L54" s="39"/>
      <c r="M54" s="75"/>
      <c r="N54" s="40"/>
      <c r="O54" s="40"/>
      <c r="P54" s="40"/>
      <c r="Q54" s="40"/>
      <c r="R54" s="40"/>
      <c r="S54" s="40"/>
      <c r="T54" s="41"/>
      <c r="U54" s="41"/>
      <c r="V54" s="41"/>
      <c r="W54" s="41"/>
    </row>
    <row r="55" spans="1:23" ht="15">
      <c r="A55" t="s">
        <v>527</v>
      </c>
      <c r="B55" s="277"/>
      <c r="C55" s="277"/>
      <c r="D55" s="277"/>
      <c r="E55" s="51"/>
      <c r="F55" s="64"/>
      <c r="G55" s="187"/>
      <c r="H55" s="180"/>
      <c r="I55" s="51"/>
      <c r="J55" s="39"/>
      <c r="K55" s="39"/>
      <c r="L55" s="39"/>
      <c r="M55" s="75"/>
      <c r="N55" s="40"/>
      <c r="O55" s="40"/>
      <c r="P55" s="40"/>
      <c r="Q55" s="40"/>
      <c r="R55" s="40"/>
      <c r="S55" s="40"/>
      <c r="T55" s="41"/>
      <c r="U55" s="41"/>
      <c r="V55" s="41"/>
      <c r="W55" s="41"/>
    </row>
    <row r="56" spans="1:23" ht="15">
      <c r="A56" t="s">
        <v>527</v>
      </c>
      <c r="B56" s="277"/>
      <c r="C56" s="277"/>
      <c r="D56" s="277"/>
      <c r="E56" s="51"/>
      <c r="F56" s="64"/>
      <c r="G56" s="187"/>
      <c r="H56" s="180"/>
      <c r="I56" s="51"/>
      <c r="J56" s="39"/>
      <c r="K56" s="39"/>
      <c r="L56" s="39"/>
      <c r="M56" s="75"/>
      <c r="N56" s="40"/>
      <c r="O56" s="40"/>
      <c r="P56" s="40"/>
      <c r="Q56" s="40"/>
      <c r="R56" s="40"/>
      <c r="S56" s="40"/>
      <c r="T56" s="41"/>
      <c r="U56" s="41"/>
      <c r="V56" s="41"/>
      <c r="W56" s="41"/>
    </row>
    <row r="57" spans="1:23" ht="15">
      <c r="A57" t="s">
        <v>527</v>
      </c>
      <c r="B57" s="277"/>
      <c r="C57" s="277"/>
      <c r="D57" s="277"/>
      <c r="E57" s="51"/>
      <c r="F57" s="64"/>
      <c r="G57" s="187"/>
      <c r="H57" s="180"/>
      <c r="I57" s="51"/>
      <c r="J57" s="39"/>
      <c r="K57" s="39"/>
      <c r="L57" s="39"/>
      <c r="M57" s="75"/>
      <c r="N57" s="40"/>
      <c r="O57" s="40"/>
      <c r="P57" s="40"/>
      <c r="Q57" s="40"/>
      <c r="R57" s="40"/>
      <c r="S57" s="40"/>
      <c r="T57" s="41"/>
      <c r="U57" s="41"/>
      <c r="V57" s="41"/>
      <c r="W57" s="41"/>
    </row>
    <row r="58" spans="1:23" ht="15">
      <c r="A58" t="s">
        <v>527</v>
      </c>
      <c r="B58" s="277"/>
      <c r="C58" s="277"/>
      <c r="D58" s="277"/>
      <c r="E58" s="51"/>
      <c r="F58" s="64"/>
      <c r="G58" s="187"/>
      <c r="H58" s="180"/>
      <c r="I58" s="51"/>
      <c r="J58" s="39"/>
      <c r="K58" s="39"/>
      <c r="L58" s="39"/>
      <c r="M58" s="75"/>
      <c r="N58" s="40"/>
      <c r="O58" s="40"/>
      <c r="P58" s="40"/>
      <c r="Q58" s="40"/>
      <c r="R58" s="40"/>
      <c r="S58" s="40"/>
      <c r="T58" s="41"/>
      <c r="U58" s="41"/>
      <c r="V58" s="41"/>
      <c r="W58" s="41"/>
    </row>
    <row r="59" spans="1:23" ht="15">
      <c r="A59" t="s">
        <v>527</v>
      </c>
      <c r="B59" s="277"/>
      <c r="C59" s="277"/>
      <c r="D59" s="277"/>
      <c r="E59" s="51"/>
      <c r="F59" s="64"/>
      <c r="G59" s="187"/>
      <c r="H59" s="180"/>
      <c r="I59" s="51"/>
      <c r="J59" s="39"/>
      <c r="K59" s="39"/>
      <c r="L59" s="39"/>
      <c r="M59" s="75"/>
      <c r="N59" s="40"/>
      <c r="O59" s="40"/>
      <c r="P59" s="40"/>
      <c r="Q59" s="40"/>
      <c r="R59" s="40"/>
      <c r="S59" s="40"/>
      <c r="T59" s="41"/>
      <c r="U59" s="41"/>
      <c r="V59" s="41"/>
      <c r="W59" s="41"/>
    </row>
    <row r="60" spans="1:23" ht="15">
      <c r="A60" t="s">
        <v>527</v>
      </c>
      <c r="B60" s="277"/>
      <c r="C60" s="277"/>
      <c r="D60" s="277"/>
      <c r="E60" s="51"/>
      <c r="F60" s="64"/>
      <c r="G60" s="187"/>
      <c r="H60" s="180"/>
      <c r="I60" s="51"/>
      <c r="J60" s="39"/>
      <c r="K60" s="39"/>
      <c r="L60" s="39"/>
      <c r="M60" s="75"/>
      <c r="N60" s="40"/>
      <c r="O60" s="40"/>
      <c r="P60" s="40"/>
      <c r="Q60" s="40"/>
      <c r="R60" s="40"/>
      <c r="S60" s="40"/>
      <c r="T60" s="41"/>
      <c r="U60" s="41"/>
      <c r="V60" s="41"/>
      <c r="W60" s="41"/>
    </row>
    <row r="61" spans="1:23" ht="15">
      <c r="A61" t="s">
        <v>527</v>
      </c>
      <c r="B61" s="277"/>
      <c r="C61" s="277"/>
      <c r="D61" s="277"/>
      <c r="E61" s="51"/>
      <c r="F61" s="64"/>
      <c r="G61" s="187"/>
      <c r="H61" s="180"/>
      <c r="I61" s="51"/>
      <c r="J61" s="39"/>
      <c r="K61" s="39"/>
      <c r="L61" s="39"/>
      <c r="M61" s="75"/>
      <c r="N61" s="40"/>
      <c r="O61" s="40"/>
      <c r="P61" s="40"/>
      <c r="Q61" s="40"/>
      <c r="R61" s="40"/>
      <c r="S61" s="40"/>
      <c r="T61" s="41"/>
      <c r="U61" s="41"/>
      <c r="V61" s="41"/>
      <c r="W61" s="41"/>
    </row>
    <row r="62" spans="1:23" ht="15">
      <c r="A62" t="s">
        <v>527</v>
      </c>
      <c r="B62" s="277"/>
      <c r="C62" s="277"/>
      <c r="D62" s="277"/>
      <c r="E62" s="51"/>
      <c r="F62" s="64"/>
      <c r="G62" s="187"/>
      <c r="H62" s="180"/>
      <c r="I62" s="51"/>
      <c r="J62" s="39"/>
      <c r="K62" s="39"/>
      <c r="L62" s="39"/>
      <c r="M62" s="75"/>
      <c r="N62" s="40"/>
      <c r="O62" s="40"/>
      <c r="P62" s="40"/>
      <c r="Q62" s="40"/>
      <c r="R62" s="40"/>
      <c r="S62" s="40"/>
      <c r="T62" s="41"/>
      <c r="U62" s="41"/>
      <c r="V62" s="41"/>
      <c r="W62" s="41"/>
    </row>
    <row r="63" spans="1:23" ht="15">
      <c r="A63" t="s">
        <v>527</v>
      </c>
      <c r="B63" s="277"/>
      <c r="C63" s="277"/>
      <c r="D63" s="277"/>
      <c r="E63" s="51"/>
      <c r="F63" s="64"/>
      <c r="G63" s="187"/>
      <c r="H63" s="180"/>
      <c r="I63" s="51"/>
      <c r="J63" s="39"/>
      <c r="K63" s="39"/>
      <c r="L63" s="39"/>
      <c r="M63" s="75"/>
      <c r="N63" s="40"/>
      <c r="O63" s="40"/>
      <c r="P63" s="40"/>
      <c r="Q63" s="40"/>
      <c r="R63" s="40"/>
      <c r="S63" s="40"/>
      <c r="T63" s="41"/>
      <c r="U63" s="41"/>
      <c r="V63" s="41"/>
      <c r="W63" s="41"/>
    </row>
    <row r="64" spans="1:23" ht="15">
      <c r="A64" t="s">
        <v>527</v>
      </c>
      <c r="B64" s="277"/>
      <c r="C64" s="277"/>
      <c r="D64" s="277"/>
      <c r="E64" s="51"/>
      <c r="F64" s="64"/>
      <c r="G64" s="187"/>
      <c r="H64" s="180"/>
      <c r="I64" s="51"/>
      <c r="J64" s="39"/>
      <c r="K64" s="39"/>
      <c r="L64" s="39"/>
      <c r="M64" s="75"/>
      <c r="N64" s="40"/>
      <c r="O64" s="40"/>
      <c r="P64" s="40"/>
      <c r="Q64" s="40"/>
      <c r="R64" s="40"/>
      <c r="S64" s="40"/>
      <c r="T64" s="41"/>
      <c r="U64" s="41"/>
      <c r="V64" s="41"/>
      <c r="W64" s="41"/>
    </row>
    <row r="65" spans="1:23" ht="15">
      <c r="A65" t="s">
        <v>527</v>
      </c>
      <c r="B65" s="277"/>
      <c r="C65" s="277"/>
      <c r="D65" s="277"/>
      <c r="E65" s="51"/>
      <c r="F65" s="64"/>
      <c r="G65" s="187"/>
      <c r="H65" s="180"/>
      <c r="I65" s="51"/>
      <c r="J65" s="39"/>
      <c r="K65" s="39"/>
      <c r="L65" s="39"/>
      <c r="M65" s="75"/>
      <c r="N65" s="40"/>
      <c r="O65" s="40"/>
      <c r="P65" s="40"/>
      <c r="Q65" s="40"/>
      <c r="R65" s="40"/>
      <c r="S65" s="40"/>
      <c r="T65" s="41"/>
      <c r="U65" s="41"/>
      <c r="V65" s="41"/>
      <c r="W65" s="41"/>
    </row>
    <row r="66" spans="1:23" ht="15">
      <c r="A66" t="s">
        <v>527</v>
      </c>
      <c r="B66" s="277"/>
      <c r="C66" s="277"/>
      <c r="D66" s="277"/>
      <c r="E66" s="51"/>
      <c r="F66" s="64"/>
      <c r="G66" s="187"/>
      <c r="H66" s="180"/>
      <c r="I66" s="51"/>
      <c r="J66" s="39"/>
      <c r="K66" s="39"/>
      <c r="L66" s="39"/>
      <c r="M66" s="75"/>
      <c r="N66" s="40"/>
      <c r="O66" s="40"/>
      <c r="P66" s="40"/>
      <c r="Q66" s="40"/>
      <c r="R66" s="40"/>
      <c r="S66" s="40"/>
      <c r="T66" s="41"/>
      <c r="U66" s="41"/>
      <c r="V66" s="41"/>
      <c r="W66" s="41"/>
    </row>
    <row r="67" spans="1:23" ht="15">
      <c r="A67" t="s">
        <v>527</v>
      </c>
      <c r="B67" s="277"/>
      <c r="C67" s="277"/>
      <c r="D67" s="277"/>
      <c r="E67" s="51"/>
      <c r="F67" s="64"/>
      <c r="G67" s="187"/>
      <c r="H67" s="180"/>
      <c r="I67" s="51"/>
      <c r="J67" s="39"/>
      <c r="K67" s="39"/>
      <c r="L67" s="39"/>
      <c r="M67" s="75"/>
      <c r="N67" s="40"/>
      <c r="O67" s="40"/>
      <c r="P67" s="40"/>
      <c r="Q67" s="40"/>
      <c r="R67" s="40"/>
      <c r="S67" s="40"/>
      <c r="T67" s="41"/>
      <c r="U67" s="41"/>
      <c r="V67" s="41"/>
      <c r="W67" s="41"/>
    </row>
    <row r="68" spans="1:23" ht="15">
      <c r="A68" t="s">
        <v>527</v>
      </c>
      <c r="B68" s="277"/>
      <c r="C68" s="277"/>
      <c r="D68" s="277"/>
      <c r="E68" s="51"/>
      <c r="F68" s="64"/>
      <c r="G68" s="187"/>
      <c r="H68" s="180"/>
      <c r="I68" s="51"/>
      <c r="J68" s="39"/>
      <c r="K68" s="39"/>
      <c r="L68" s="39"/>
      <c r="M68" s="75"/>
      <c r="N68" s="40"/>
      <c r="O68" s="40"/>
      <c r="P68" s="40"/>
      <c r="Q68" s="40"/>
      <c r="R68" s="40"/>
      <c r="S68" s="40"/>
      <c r="T68" s="41"/>
      <c r="U68" s="41"/>
      <c r="V68" s="41"/>
      <c r="W68" s="41"/>
    </row>
    <row r="69" spans="1:23" ht="15">
      <c r="A69" t="s">
        <v>527</v>
      </c>
      <c r="B69" s="277"/>
      <c r="C69" s="277"/>
      <c r="D69" s="277"/>
      <c r="E69" s="51"/>
      <c r="F69" s="64"/>
      <c r="G69" s="187"/>
      <c r="H69" s="180"/>
      <c r="I69" s="51"/>
      <c r="J69" s="39"/>
      <c r="K69" s="39"/>
      <c r="L69" s="39"/>
      <c r="M69" s="75"/>
      <c r="N69" s="40"/>
      <c r="O69" s="40"/>
      <c r="P69" s="40"/>
      <c r="Q69" s="40"/>
      <c r="R69" s="40"/>
      <c r="S69" s="40"/>
      <c r="T69" s="41"/>
      <c r="U69" s="41"/>
      <c r="V69" s="41"/>
      <c r="W69" s="41"/>
    </row>
    <row r="70" spans="1:23" ht="15">
      <c r="A70" t="s">
        <v>527</v>
      </c>
      <c r="B70" s="277"/>
      <c r="C70" s="277"/>
      <c r="D70" s="277"/>
      <c r="E70" s="51"/>
      <c r="F70" s="64"/>
      <c r="G70" s="187"/>
      <c r="H70" s="180"/>
      <c r="I70" s="51"/>
      <c r="J70" s="39"/>
      <c r="K70" s="39"/>
      <c r="L70" s="39"/>
      <c r="M70" s="75"/>
      <c r="N70" s="40"/>
      <c r="O70" s="40"/>
      <c r="P70" s="40"/>
      <c r="Q70" s="40"/>
      <c r="R70" s="40"/>
      <c r="S70" s="40"/>
      <c r="T70" s="41"/>
      <c r="U70" s="41"/>
      <c r="V70" s="41"/>
      <c r="W70" s="41"/>
    </row>
    <row r="71" spans="1:23" ht="15">
      <c r="A71" t="s">
        <v>527</v>
      </c>
      <c r="B71" s="277"/>
      <c r="C71" s="277"/>
      <c r="D71" s="277"/>
      <c r="E71" s="51"/>
      <c r="F71" s="64"/>
      <c r="G71" s="187"/>
      <c r="H71" s="180"/>
      <c r="I71" s="51"/>
      <c r="J71" s="39"/>
      <c r="K71" s="39"/>
      <c r="L71" s="39"/>
      <c r="M71" s="75"/>
      <c r="N71" s="40"/>
      <c r="O71" s="40"/>
      <c r="P71" s="40"/>
      <c r="Q71" s="40"/>
      <c r="R71" s="40"/>
      <c r="S71" s="40"/>
      <c r="T71" s="41"/>
      <c r="U71" s="41"/>
      <c r="V71" s="41"/>
      <c r="W71" s="41"/>
    </row>
    <row r="72" spans="1:23" ht="15">
      <c r="A72" t="s">
        <v>527</v>
      </c>
      <c r="B72" s="277"/>
      <c r="C72" s="277"/>
      <c r="D72" s="277"/>
      <c r="E72" s="51"/>
      <c r="F72" s="64"/>
      <c r="G72" s="187"/>
      <c r="H72" s="180"/>
      <c r="I72" s="51"/>
      <c r="J72" s="39"/>
      <c r="K72" s="39"/>
      <c r="L72" s="39"/>
      <c r="M72" s="75"/>
      <c r="N72" s="40"/>
      <c r="O72" s="40"/>
      <c r="P72" s="40"/>
      <c r="Q72" s="40"/>
      <c r="R72" s="40"/>
      <c r="S72" s="40"/>
      <c r="T72" s="41"/>
      <c r="U72" s="41"/>
      <c r="V72" s="41"/>
      <c r="W72" s="41"/>
    </row>
    <row r="73" spans="1:23" ht="15">
      <c r="A73" t="s">
        <v>527</v>
      </c>
      <c r="B73" s="277"/>
      <c r="C73" s="277"/>
      <c r="D73" s="277"/>
      <c r="E73" s="51"/>
      <c r="F73" s="64"/>
      <c r="G73" s="187"/>
      <c r="H73" s="180"/>
      <c r="I73" s="51"/>
      <c r="J73" s="39"/>
      <c r="K73" s="39"/>
      <c r="L73" s="39"/>
      <c r="M73" s="75"/>
      <c r="N73" s="40"/>
      <c r="O73" s="40"/>
      <c r="P73" s="40"/>
      <c r="Q73" s="40"/>
      <c r="R73" s="40"/>
      <c r="S73" s="40"/>
      <c r="T73" s="41"/>
      <c r="U73" s="41"/>
      <c r="V73" s="41"/>
      <c r="W73" s="41"/>
    </row>
    <row r="74" spans="1:23" ht="15">
      <c r="A74" t="s">
        <v>527</v>
      </c>
      <c r="B74" s="277"/>
      <c r="C74" s="277"/>
      <c r="D74" s="277"/>
      <c r="E74" s="51"/>
      <c r="F74" s="64"/>
      <c r="G74" s="187"/>
      <c r="H74" s="180"/>
      <c r="I74" s="51"/>
      <c r="J74" s="39"/>
      <c r="K74" s="39"/>
      <c r="L74" s="39"/>
      <c r="M74" s="75"/>
      <c r="N74" s="40"/>
      <c r="O74" s="40"/>
      <c r="P74" s="40"/>
      <c r="Q74" s="40"/>
      <c r="R74" s="40"/>
      <c r="S74" s="40"/>
      <c r="T74" s="41"/>
      <c r="U74" s="41"/>
      <c r="V74" s="41"/>
      <c r="W74" s="41"/>
    </row>
    <row r="75" spans="1:23" ht="15">
      <c r="A75" t="s">
        <v>527</v>
      </c>
      <c r="B75" s="277"/>
      <c r="C75" s="277"/>
      <c r="D75" s="277"/>
      <c r="E75" s="51"/>
      <c r="F75" s="64"/>
      <c r="G75" s="187"/>
      <c r="H75" s="180"/>
      <c r="I75" s="51"/>
      <c r="J75" s="39"/>
      <c r="K75" s="39"/>
      <c r="L75" s="39"/>
      <c r="M75" s="75"/>
      <c r="N75" s="40"/>
      <c r="O75" s="40"/>
      <c r="P75" s="40"/>
      <c r="Q75" s="40"/>
      <c r="R75" s="40"/>
      <c r="S75" s="40"/>
      <c r="T75" s="41"/>
      <c r="U75" s="41"/>
      <c r="V75" s="41"/>
      <c r="W75" s="41"/>
    </row>
    <row r="76" spans="1:23" ht="15">
      <c r="A76" t="s">
        <v>527</v>
      </c>
      <c r="B76" s="277"/>
      <c r="C76" s="277"/>
      <c r="D76" s="277"/>
      <c r="E76" s="51"/>
      <c r="F76" s="64"/>
      <c r="G76" s="187"/>
      <c r="H76" s="180"/>
      <c r="I76" s="51"/>
      <c r="J76" s="39"/>
      <c r="K76" s="39"/>
      <c r="L76" s="39"/>
      <c r="M76" s="75"/>
      <c r="N76" s="40"/>
      <c r="O76" s="40"/>
      <c r="P76" s="40"/>
      <c r="Q76" s="40"/>
      <c r="R76" s="40"/>
      <c r="S76" s="40"/>
      <c r="T76" s="41"/>
      <c r="U76" s="41"/>
      <c r="V76" s="41"/>
      <c r="W76" s="41"/>
    </row>
    <row r="77" spans="1:23" ht="15">
      <c r="A77" t="s">
        <v>527</v>
      </c>
      <c r="B77" s="277"/>
      <c r="C77" s="277"/>
      <c r="D77" s="277"/>
      <c r="E77" s="51"/>
      <c r="F77" s="64"/>
      <c r="G77" s="187"/>
      <c r="H77" s="180"/>
      <c r="I77" s="51"/>
      <c r="J77" s="39"/>
      <c r="K77" s="39"/>
      <c r="L77" s="39"/>
      <c r="M77" s="75"/>
      <c r="N77" s="40"/>
      <c r="O77" s="40"/>
      <c r="P77" s="40"/>
      <c r="Q77" s="40"/>
      <c r="R77" s="40"/>
      <c r="S77" s="40"/>
      <c r="T77" s="41"/>
      <c r="U77" s="41"/>
      <c r="V77" s="41"/>
      <c r="W77" s="41"/>
    </row>
    <row r="78" spans="1:23" ht="15">
      <c r="A78" t="s">
        <v>527</v>
      </c>
      <c r="B78" s="277"/>
      <c r="C78" s="277"/>
      <c r="D78" s="277"/>
      <c r="E78" s="51"/>
      <c r="F78" s="64"/>
      <c r="G78" s="187"/>
      <c r="H78" s="180"/>
      <c r="I78" s="51"/>
      <c r="J78" s="39"/>
      <c r="K78" s="39"/>
      <c r="L78" s="39"/>
      <c r="M78" s="75"/>
      <c r="N78" s="40"/>
      <c r="O78" s="40"/>
      <c r="P78" s="40"/>
      <c r="Q78" s="40"/>
      <c r="R78" s="40"/>
      <c r="S78" s="40"/>
      <c r="T78" s="41"/>
      <c r="U78" s="41"/>
      <c r="V78" s="41"/>
      <c r="W78" s="41"/>
    </row>
    <row r="79" spans="1:23" ht="15">
      <c r="A79" t="s">
        <v>527</v>
      </c>
      <c r="B79" s="277"/>
      <c r="C79" s="277"/>
      <c r="D79" s="277"/>
      <c r="E79" s="51"/>
      <c r="F79" s="64"/>
      <c r="G79" s="187"/>
      <c r="H79" s="180"/>
      <c r="I79" s="51"/>
      <c r="J79" s="39"/>
      <c r="K79" s="39"/>
      <c r="L79" s="39"/>
      <c r="M79" s="75"/>
      <c r="N79" s="40"/>
      <c r="O79" s="40"/>
      <c r="P79" s="40"/>
      <c r="Q79" s="40"/>
      <c r="R79" s="40"/>
      <c r="S79" s="40"/>
      <c r="T79" s="41"/>
      <c r="U79" s="41"/>
      <c r="V79" s="41"/>
      <c r="W79" s="41"/>
    </row>
    <row r="80" spans="1:23" ht="15">
      <c r="A80" t="s">
        <v>527</v>
      </c>
      <c r="B80" s="277"/>
      <c r="C80" s="277"/>
      <c r="D80" s="277"/>
      <c r="E80" s="51"/>
      <c r="F80" s="64"/>
      <c r="G80" s="187"/>
      <c r="H80" s="180"/>
      <c r="I80" s="51"/>
      <c r="J80" s="39"/>
      <c r="K80" s="39"/>
      <c r="L80" s="39"/>
      <c r="M80" s="75"/>
      <c r="N80" s="40"/>
      <c r="O80" s="40"/>
      <c r="P80" s="40"/>
      <c r="Q80" s="40"/>
      <c r="R80" s="40"/>
      <c r="S80" s="40"/>
      <c r="T80" s="41"/>
      <c r="U80" s="41"/>
      <c r="V80" s="41"/>
      <c r="W80" s="41"/>
    </row>
    <row r="81" spans="1:23" ht="15">
      <c r="A81" t="s">
        <v>527</v>
      </c>
      <c r="B81" s="277"/>
      <c r="C81" s="277"/>
      <c r="D81" s="277"/>
      <c r="E81" s="51"/>
      <c r="F81" s="64"/>
      <c r="G81" s="187"/>
      <c r="H81" s="180"/>
      <c r="I81" s="51"/>
      <c r="J81" s="39"/>
      <c r="K81" s="39"/>
      <c r="L81" s="39"/>
      <c r="M81" s="75"/>
      <c r="N81" s="40"/>
      <c r="O81" s="40"/>
      <c r="P81" s="40"/>
      <c r="Q81" s="40"/>
      <c r="R81" s="40"/>
      <c r="S81" s="40"/>
      <c r="T81" s="41"/>
      <c r="U81" s="41"/>
      <c r="V81" s="41"/>
      <c r="W81" s="41"/>
    </row>
    <row r="82" spans="1:23" ht="15">
      <c r="A82" t="s">
        <v>527</v>
      </c>
      <c r="B82" s="277"/>
      <c r="C82" s="277"/>
      <c r="D82" s="277"/>
      <c r="E82" s="51"/>
      <c r="F82" s="64"/>
      <c r="G82" s="187"/>
      <c r="H82" s="180"/>
      <c r="I82" s="51"/>
      <c r="J82" s="39"/>
      <c r="K82" s="39"/>
      <c r="L82" s="39"/>
      <c r="M82" s="75"/>
      <c r="N82" s="40"/>
      <c r="O82" s="40"/>
      <c r="P82" s="40"/>
      <c r="Q82" s="40"/>
      <c r="R82" s="40"/>
      <c r="S82" s="40"/>
      <c r="T82" s="41"/>
      <c r="U82" s="41"/>
      <c r="V82" s="41"/>
      <c r="W82" s="41"/>
    </row>
    <row r="83" spans="1:23" ht="15">
      <c r="A83" t="s">
        <v>527</v>
      </c>
      <c r="B83" s="277"/>
      <c r="C83" s="277"/>
      <c r="D83" s="277"/>
      <c r="E83" s="51"/>
      <c r="F83" s="64"/>
      <c r="G83" s="187"/>
      <c r="H83" s="180"/>
      <c r="I83" s="51"/>
      <c r="J83" s="39"/>
      <c r="K83" s="39"/>
      <c r="L83" s="39"/>
      <c r="M83" s="75"/>
      <c r="N83" s="40"/>
      <c r="O83" s="40"/>
      <c r="P83" s="40"/>
      <c r="Q83" s="40"/>
      <c r="R83" s="40"/>
      <c r="S83" s="40"/>
      <c r="T83" s="41"/>
      <c r="U83" s="41"/>
      <c r="V83" s="41"/>
      <c r="W83" s="41"/>
    </row>
    <row r="84" spans="1:23" ht="15">
      <c r="A84" t="s">
        <v>527</v>
      </c>
      <c r="B84" s="277"/>
      <c r="C84" s="277"/>
      <c r="D84" s="277"/>
      <c r="E84" s="51"/>
      <c r="F84" s="64"/>
      <c r="G84" s="187"/>
      <c r="H84" s="180"/>
      <c r="I84" s="51"/>
      <c r="J84" s="39"/>
      <c r="K84" s="39"/>
      <c r="L84" s="39"/>
      <c r="M84" s="75"/>
      <c r="N84" s="40"/>
      <c r="O84" s="40"/>
      <c r="P84" s="40"/>
      <c r="Q84" s="40"/>
      <c r="R84" s="40"/>
      <c r="S84" s="40"/>
      <c r="T84" s="41"/>
      <c r="U84" s="41"/>
      <c r="V84" s="41"/>
      <c r="W84" s="41"/>
    </row>
    <row r="85" spans="1:23" ht="15">
      <c r="A85" t="s">
        <v>527</v>
      </c>
      <c r="B85" s="277"/>
      <c r="C85" s="277"/>
      <c r="D85" s="277"/>
      <c r="E85" s="51"/>
      <c r="F85" s="64"/>
      <c r="G85" s="187"/>
      <c r="H85" s="180"/>
      <c r="I85" s="51"/>
      <c r="J85" s="39"/>
      <c r="K85" s="39"/>
      <c r="L85" s="39"/>
      <c r="M85" s="75"/>
      <c r="N85" s="40"/>
      <c r="O85" s="40"/>
      <c r="P85" s="40"/>
      <c r="Q85" s="40"/>
      <c r="R85" s="40"/>
      <c r="S85" s="40"/>
      <c r="T85" s="41"/>
      <c r="U85" s="41"/>
      <c r="V85" s="41"/>
      <c r="W85" s="41"/>
    </row>
    <row r="86" spans="1:23" ht="15">
      <c r="A86" t="s">
        <v>527</v>
      </c>
      <c r="B86" s="277"/>
      <c r="C86" s="277"/>
      <c r="D86" s="277"/>
      <c r="E86" s="51"/>
      <c r="F86" s="64"/>
      <c r="G86" s="187"/>
      <c r="H86" s="180"/>
      <c r="I86" s="51"/>
      <c r="J86" s="39"/>
      <c r="K86" s="39"/>
      <c r="L86" s="39"/>
      <c r="M86" s="75"/>
      <c r="N86" s="40"/>
      <c r="O86" s="40"/>
      <c r="P86" s="40"/>
      <c r="Q86" s="40"/>
      <c r="R86" s="40"/>
      <c r="S86" s="40"/>
      <c r="T86" s="41"/>
      <c r="U86" s="41"/>
      <c r="V86" s="41"/>
      <c r="W86" s="41"/>
    </row>
    <row r="87" spans="1:23" ht="15">
      <c r="A87" t="s">
        <v>527</v>
      </c>
      <c r="B87" s="277"/>
      <c r="C87" s="277"/>
      <c r="D87" s="277"/>
      <c r="E87" s="51"/>
      <c r="F87" s="64"/>
      <c r="G87" s="187"/>
      <c r="H87" s="180"/>
      <c r="I87" s="51"/>
      <c r="J87" s="39"/>
      <c r="K87" s="39"/>
      <c r="L87" s="39"/>
      <c r="M87" s="75"/>
      <c r="N87" s="40"/>
      <c r="O87" s="40"/>
      <c r="P87" s="40"/>
      <c r="Q87" s="40"/>
      <c r="R87" s="40"/>
      <c r="S87" s="40"/>
      <c r="T87" s="41"/>
      <c r="U87" s="41"/>
      <c r="V87" s="41"/>
      <c r="W87" s="41"/>
    </row>
    <row r="88" spans="1:23" ht="15">
      <c r="A88" t="s">
        <v>527</v>
      </c>
      <c r="B88" s="277"/>
      <c r="C88" s="277"/>
      <c r="D88" s="277"/>
      <c r="E88" s="51"/>
      <c r="F88" s="64"/>
      <c r="G88" s="187"/>
      <c r="H88" s="180"/>
      <c r="I88" s="51"/>
      <c r="J88" s="39"/>
      <c r="K88" s="39"/>
      <c r="L88" s="39"/>
      <c r="M88" s="75"/>
      <c r="N88" s="40"/>
      <c r="O88" s="40"/>
      <c r="P88" s="40"/>
      <c r="Q88" s="40"/>
      <c r="R88" s="40"/>
      <c r="S88" s="40"/>
      <c r="T88" s="41"/>
      <c r="U88" s="41"/>
      <c r="V88" s="41"/>
      <c r="W88" s="41"/>
    </row>
    <row r="89" spans="1:23" ht="15">
      <c r="A89" t="s">
        <v>527</v>
      </c>
      <c r="B89" s="277"/>
      <c r="C89" s="277"/>
      <c r="D89" s="277"/>
      <c r="E89" s="51"/>
      <c r="F89" s="64"/>
      <c r="G89" s="187"/>
      <c r="H89" s="180"/>
      <c r="I89" s="51"/>
      <c r="J89" s="39"/>
      <c r="K89" s="39"/>
      <c r="L89" s="39"/>
      <c r="M89" s="75"/>
      <c r="N89" s="40"/>
      <c r="O89" s="40"/>
      <c r="P89" s="40"/>
      <c r="Q89" s="40"/>
      <c r="R89" s="40"/>
      <c r="S89" s="40"/>
      <c r="T89" s="41"/>
      <c r="U89" s="41"/>
      <c r="V89" s="41"/>
      <c r="W89" s="41"/>
    </row>
    <row r="90" spans="1:23" ht="15">
      <c r="A90" t="s">
        <v>527</v>
      </c>
      <c r="B90" s="277"/>
      <c r="C90" s="277"/>
      <c r="D90" s="277"/>
      <c r="E90" s="51"/>
      <c r="F90" s="64"/>
      <c r="G90" s="187"/>
      <c r="H90" s="180"/>
      <c r="I90" s="51"/>
      <c r="J90" s="39"/>
      <c r="K90" s="39"/>
      <c r="L90" s="39"/>
      <c r="M90" s="75"/>
      <c r="N90" s="40"/>
      <c r="O90" s="40"/>
      <c r="P90" s="40"/>
      <c r="Q90" s="40"/>
      <c r="R90" s="40"/>
      <c r="S90" s="40"/>
      <c r="T90" s="41"/>
      <c r="U90" s="41"/>
      <c r="V90" s="41"/>
      <c r="W90" s="41"/>
    </row>
    <row r="91" spans="1:23" ht="15">
      <c r="A91" t="s">
        <v>527</v>
      </c>
      <c r="B91" s="277"/>
      <c r="C91" s="277"/>
      <c r="D91" s="277"/>
      <c r="E91" s="51"/>
      <c r="F91" s="64"/>
      <c r="G91" s="187"/>
      <c r="H91" s="180"/>
      <c r="I91" s="51"/>
      <c r="J91" s="39"/>
      <c r="K91" s="39"/>
      <c r="L91" s="39"/>
      <c r="M91" s="75"/>
      <c r="N91" s="40"/>
      <c r="O91" s="40"/>
      <c r="P91" s="40"/>
      <c r="Q91" s="40"/>
      <c r="R91" s="40"/>
      <c r="S91" s="40"/>
      <c r="T91" s="41"/>
      <c r="U91" s="41"/>
      <c r="V91" s="41"/>
      <c r="W91" s="41"/>
    </row>
    <row r="92" spans="1:23" ht="15">
      <c r="A92" t="s">
        <v>527</v>
      </c>
      <c r="B92" s="277"/>
      <c r="C92" s="277"/>
      <c r="D92" s="277"/>
      <c r="E92" s="51"/>
      <c r="F92" s="64"/>
      <c r="G92" s="187"/>
      <c r="H92" s="180"/>
      <c r="I92" s="51"/>
      <c r="J92" s="39"/>
      <c r="K92" s="39"/>
      <c r="L92" s="39"/>
      <c r="M92" s="75"/>
      <c r="N92" s="40"/>
      <c r="O92" s="40"/>
      <c r="P92" s="40"/>
      <c r="Q92" s="40"/>
      <c r="R92" s="40"/>
      <c r="S92" s="40"/>
      <c r="T92" s="41"/>
      <c r="U92" s="41"/>
      <c r="V92" s="41"/>
      <c r="W92" s="41"/>
    </row>
    <row r="93" spans="1:23" ht="15">
      <c r="A93" t="s">
        <v>527</v>
      </c>
      <c r="B93" s="277"/>
      <c r="C93" s="277"/>
      <c r="D93" s="277"/>
      <c r="E93" s="51"/>
      <c r="F93" s="64"/>
      <c r="G93" s="187"/>
      <c r="H93" s="180"/>
      <c r="I93" s="51"/>
      <c r="J93" s="39"/>
      <c r="K93" s="39"/>
      <c r="L93" s="39"/>
      <c r="M93" s="75"/>
      <c r="N93" s="40"/>
      <c r="O93" s="40"/>
      <c r="P93" s="40"/>
      <c r="Q93" s="40"/>
      <c r="R93" s="40"/>
      <c r="S93" s="40"/>
      <c r="T93" s="41"/>
      <c r="U93" s="41"/>
      <c r="V93" s="41"/>
      <c r="W93" s="41"/>
    </row>
    <row r="94" spans="1:23" ht="15">
      <c r="A94" t="s">
        <v>527</v>
      </c>
      <c r="B94" s="277"/>
      <c r="C94" s="277"/>
      <c r="D94" s="277"/>
      <c r="E94" s="51"/>
      <c r="F94" s="64"/>
      <c r="G94" s="187"/>
      <c r="H94" s="180"/>
      <c r="I94" s="51"/>
      <c r="J94" s="39"/>
      <c r="K94" s="39"/>
      <c r="L94" s="39"/>
      <c r="M94" s="75"/>
      <c r="N94" s="40"/>
      <c r="O94" s="40"/>
      <c r="P94" s="40"/>
      <c r="Q94" s="40"/>
      <c r="R94" s="40"/>
      <c r="S94" s="40"/>
      <c r="T94" s="41"/>
      <c r="U94" s="41"/>
      <c r="V94" s="41"/>
      <c r="W94" s="41"/>
    </row>
    <row r="95" spans="1:23" ht="15">
      <c r="A95" t="s">
        <v>527</v>
      </c>
      <c r="B95" s="277"/>
      <c r="C95" s="277"/>
      <c r="D95" s="277"/>
      <c r="E95" s="51"/>
      <c r="F95" s="64"/>
      <c r="G95" s="187"/>
      <c r="H95" s="180"/>
      <c r="I95" s="51"/>
      <c r="J95" s="39"/>
      <c r="K95" s="39"/>
      <c r="L95" s="39"/>
      <c r="M95" s="75"/>
      <c r="N95" s="40"/>
      <c r="O95" s="40"/>
      <c r="P95" s="40"/>
      <c r="Q95" s="40"/>
      <c r="R95" s="40"/>
      <c r="S95" s="40"/>
      <c r="T95" s="41"/>
      <c r="U95" s="41"/>
      <c r="V95" s="41"/>
      <c r="W95" s="41"/>
    </row>
    <row r="96" spans="1:23" ht="15">
      <c r="A96" t="s">
        <v>527</v>
      </c>
      <c r="B96" s="277"/>
      <c r="C96" s="277"/>
      <c r="D96" s="277"/>
      <c r="E96" s="51"/>
      <c r="F96" s="64"/>
      <c r="G96" s="187"/>
      <c r="H96" s="180"/>
      <c r="I96" s="51"/>
      <c r="J96" s="39"/>
      <c r="K96" s="39"/>
      <c r="L96" s="39"/>
      <c r="M96" s="75"/>
      <c r="N96" s="40"/>
      <c r="O96" s="40"/>
      <c r="P96" s="40"/>
      <c r="Q96" s="40"/>
      <c r="R96" s="40"/>
      <c r="S96" s="40"/>
      <c r="T96" s="41"/>
      <c r="U96" s="41"/>
      <c r="V96" s="41"/>
      <c r="W96" s="41"/>
    </row>
    <row r="97" spans="1:23" ht="15">
      <c r="A97" t="s">
        <v>527</v>
      </c>
      <c r="B97" s="277"/>
      <c r="C97" s="277"/>
      <c r="D97" s="277"/>
      <c r="E97" s="51"/>
      <c r="F97" s="64"/>
      <c r="G97" s="187"/>
      <c r="H97" s="180"/>
      <c r="I97" s="51"/>
      <c r="J97" s="39"/>
      <c r="K97" s="39"/>
      <c r="L97" s="39"/>
      <c r="M97" s="75"/>
      <c r="N97" s="40"/>
      <c r="O97" s="40"/>
      <c r="P97" s="40"/>
      <c r="Q97" s="40"/>
      <c r="R97" s="40"/>
      <c r="S97" s="40"/>
      <c r="T97" s="41"/>
      <c r="U97" s="41"/>
      <c r="V97" s="41"/>
      <c r="W97" s="41"/>
    </row>
    <row r="98" spans="1:23" ht="15">
      <c r="A98" t="s">
        <v>527</v>
      </c>
      <c r="B98" s="277"/>
      <c r="C98" s="277"/>
      <c r="D98" s="277"/>
      <c r="E98" s="51"/>
      <c r="F98" s="64"/>
      <c r="G98" s="187"/>
      <c r="H98" s="180"/>
      <c r="I98" s="51"/>
      <c r="J98" s="39"/>
      <c r="K98" s="39"/>
      <c r="L98" s="39"/>
      <c r="M98" s="75"/>
      <c r="N98" s="40"/>
      <c r="O98" s="40"/>
      <c r="P98" s="40"/>
      <c r="Q98" s="40"/>
      <c r="R98" s="40"/>
      <c r="S98" s="40"/>
      <c r="T98" s="41"/>
      <c r="U98" s="41"/>
      <c r="V98" s="41"/>
      <c r="W98" s="41"/>
    </row>
    <row r="99" spans="1:23" ht="15">
      <c r="A99" t="s">
        <v>527</v>
      </c>
      <c r="B99" s="277"/>
      <c r="C99" s="277"/>
      <c r="D99" s="277"/>
      <c r="E99" s="51"/>
      <c r="F99" s="64"/>
      <c r="G99" s="187"/>
      <c r="H99" s="180"/>
      <c r="I99" s="51"/>
      <c r="J99" s="39"/>
      <c r="K99" s="39"/>
      <c r="L99" s="39"/>
      <c r="M99" s="75"/>
      <c r="N99" s="40"/>
      <c r="O99" s="40"/>
      <c r="P99" s="40"/>
      <c r="Q99" s="40"/>
      <c r="R99" s="40"/>
      <c r="S99" s="40"/>
      <c r="T99" s="41"/>
      <c r="U99" s="41"/>
      <c r="V99" s="41"/>
      <c r="W99" s="41"/>
    </row>
    <row r="100" spans="1:23" ht="15">
      <c r="A100" t="s">
        <v>527</v>
      </c>
      <c r="B100" s="277"/>
      <c r="C100" s="277"/>
      <c r="D100" s="277"/>
      <c r="E100" s="51"/>
      <c r="F100" s="64"/>
      <c r="G100" s="187"/>
      <c r="H100" s="180"/>
      <c r="I100" s="51"/>
      <c r="J100" s="39"/>
      <c r="K100" s="39"/>
      <c r="L100" s="39"/>
      <c r="M100" s="75"/>
      <c r="N100" s="40"/>
      <c r="O100" s="40"/>
      <c r="P100" s="40"/>
      <c r="Q100" s="40"/>
      <c r="R100" s="40"/>
      <c r="S100" s="40"/>
      <c r="T100" s="41"/>
      <c r="U100" s="41"/>
      <c r="V100" s="41"/>
      <c r="W100" s="41"/>
    </row>
    <row r="101" spans="1:23" ht="15">
      <c r="A101" t="s">
        <v>527</v>
      </c>
      <c r="B101" s="277"/>
      <c r="C101" s="277"/>
      <c r="D101" s="277"/>
      <c r="E101" s="51"/>
      <c r="F101" s="64"/>
      <c r="G101" s="187"/>
      <c r="H101" s="180"/>
      <c r="I101" s="51"/>
      <c r="J101" s="39"/>
      <c r="K101" s="39"/>
      <c r="L101" s="39"/>
      <c r="M101" s="75"/>
      <c r="N101" s="40"/>
      <c r="O101" s="40"/>
      <c r="P101" s="40"/>
      <c r="Q101" s="40"/>
      <c r="R101" s="40"/>
      <c r="S101" s="40"/>
      <c r="T101" s="41"/>
      <c r="U101" s="41"/>
      <c r="V101" s="41"/>
      <c r="W101" s="41"/>
    </row>
    <row r="102" spans="1:23" ht="15">
      <c r="A102" t="s">
        <v>527</v>
      </c>
      <c r="B102" s="277"/>
      <c r="C102" s="277"/>
      <c r="D102" s="277"/>
      <c r="E102" s="51"/>
      <c r="F102" s="64"/>
      <c r="G102" s="187"/>
      <c r="H102" s="180"/>
      <c r="I102" s="51"/>
      <c r="J102" s="39"/>
      <c r="K102" s="39"/>
      <c r="L102" s="39"/>
      <c r="M102" s="75"/>
      <c r="N102" s="40"/>
      <c r="O102" s="40"/>
      <c r="P102" s="40"/>
      <c r="Q102" s="40"/>
      <c r="R102" s="40"/>
      <c r="S102" s="40"/>
      <c r="T102" s="41"/>
      <c r="U102" s="41"/>
      <c r="V102" s="41"/>
      <c r="W102" s="41"/>
    </row>
    <row r="103" spans="1:23" ht="15">
      <c r="A103" t="s">
        <v>527</v>
      </c>
      <c r="B103" s="277"/>
      <c r="C103" s="277"/>
      <c r="D103" s="277"/>
      <c r="E103" s="51"/>
      <c r="F103" s="64"/>
      <c r="G103" s="187"/>
      <c r="H103" s="180"/>
      <c r="I103" s="51"/>
      <c r="J103" s="39"/>
      <c r="K103" s="39"/>
      <c r="L103" s="39"/>
      <c r="M103" s="75"/>
      <c r="N103" s="40"/>
      <c r="O103" s="40"/>
      <c r="P103" s="40"/>
      <c r="Q103" s="40"/>
      <c r="R103" s="40"/>
      <c r="S103" s="40"/>
      <c r="T103" s="41"/>
      <c r="U103" s="41"/>
      <c r="V103" s="41"/>
      <c r="W103" s="41"/>
    </row>
    <row r="104" spans="1:23" ht="15">
      <c r="A104" t="s">
        <v>527</v>
      </c>
      <c r="B104" s="277"/>
      <c r="C104" s="277"/>
      <c r="D104" s="277"/>
      <c r="E104" s="51"/>
      <c r="F104" s="64"/>
      <c r="G104" s="187"/>
      <c r="H104" s="180"/>
      <c r="I104" s="51"/>
      <c r="J104" s="39"/>
      <c r="K104" s="39"/>
      <c r="L104" s="39"/>
      <c r="M104" s="75"/>
      <c r="N104" s="40"/>
      <c r="O104" s="40"/>
      <c r="P104" s="40"/>
      <c r="Q104" s="40"/>
      <c r="R104" s="40"/>
      <c r="S104" s="40"/>
      <c r="T104" s="41"/>
      <c r="U104" s="41"/>
      <c r="V104" s="41"/>
      <c r="W104" s="41"/>
    </row>
    <row r="105" spans="1:23" ht="15">
      <c r="A105" t="s">
        <v>527</v>
      </c>
      <c r="B105" s="277"/>
      <c r="C105" s="277"/>
      <c r="D105" s="277"/>
      <c r="E105" s="51"/>
      <c r="F105" s="64"/>
      <c r="G105" s="187"/>
      <c r="H105" s="180"/>
      <c r="I105" s="51"/>
      <c r="J105" s="39"/>
      <c r="K105" s="39"/>
      <c r="L105" s="39"/>
      <c r="M105" s="75"/>
      <c r="N105" s="40"/>
      <c r="O105" s="40"/>
      <c r="P105" s="40"/>
      <c r="Q105" s="40"/>
      <c r="R105" s="40"/>
      <c r="S105" s="40"/>
      <c r="T105" s="41"/>
      <c r="U105" s="41"/>
      <c r="V105" s="41"/>
      <c r="W105" s="41"/>
    </row>
    <row r="106" spans="1:23" ht="15">
      <c r="A106" t="s">
        <v>527</v>
      </c>
      <c r="B106" s="277"/>
      <c r="C106" s="277"/>
      <c r="D106" s="277"/>
      <c r="E106" s="51"/>
      <c r="F106" s="64"/>
      <c r="G106" s="187"/>
      <c r="H106" s="180"/>
      <c r="I106" s="51"/>
      <c r="J106" s="39"/>
      <c r="K106" s="39"/>
      <c r="L106" s="39"/>
      <c r="M106" s="75"/>
      <c r="N106" s="40"/>
      <c r="O106" s="40"/>
      <c r="P106" s="40"/>
      <c r="Q106" s="40"/>
      <c r="R106" s="40"/>
      <c r="S106" s="40"/>
      <c r="T106" s="41"/>
      <c r="U106" s="41"/>
      <c r="V106" s="41"/>
      <c r="W106" s="41"/>
    </row>
    <row r="107" spans="1:23" ht="15">
      <c r="A107" t="s">
        <v>527</v>
      </c>
      <c r="B107" s="277"/>
      <c r="C107" s="277"/>
      <c r="D107" s="277"/>
      <c r="E107" s="51"/>
      <c r="F107" s="64"/>
      <c r="G107" s="187"/>
      <c r="H107" s="180"/>
      <c r="I107" s="51"/>
      <c r="J107" s="39"/>
      <c r="K107" s="39"/>
      <c r="L107" s="39"/>
      <c r="M107" s="75"/>
      <c r="N107" s="40"/>
      <c r="O107" s="40"/>
      <c r="P107" s="40"/>
      <c r="Q107" s="40"/>
      <c r="R107" s="40"/>
      <c r="S107" s="40"/>
      <c r="T107" s="41"/>
      <c r="U107" s="41"/>
      <c r="V107" s="41"/>
      <c r="W107" s="41"/>
    </row>
    <row r="108" spans="1:23" ht="15">
      <c r="A108" t="s">
        <v>527</v>
      </c>
      <c r="B108" s="277"/>
      <c r="C108" s="277"/>
      <c r="D108" s="277"/>
      <c r="E108" s="51"/>
      <c r="F108" s="64"/>
      <c r="G108" s="187"/>
      <c r="H108" s="180"/>
      <c r="I108" s="51"/>
      <c r="J108" s="39"/>
      <c r="K108" s="39"/>
      <c r="L108" s="39"/>
      <c r="M108" s="75"/>
      <c r="N108" s="40"/>
      <c r="O108" s="40"/>
      <c r="P108" s="40"/>
      <c r="Q108" s="40"/>
      <c r="R108" s="40"/>
      <c r="S108" s="40"/>
      <c r="T108" s="41"/>
      <c r="U108" s="41"/>
      <c r="V108" s="41"/>
      <c r="W108" s="41"/>
    </row>
    <row r="109" spans="1:23" ht="15">
      <c r="A109" t="s">
        <v>527</v>
      </c>
      <c r="B109" s="277"/>
      <c r="C109" s="277"/>
      <c r="D109" s="277"/>
      <c r="E109" s="51"/>
      <c r="F109" s="64"/>
      <c r="G109" s="187"/>
      <c r="H109" s="180"/>
      <c r="I109" s="51"/>
      <c r="J109" s="39"/>
      <c r="K109" s="39"/>
      <c r="L109" s="39"/>
      <c r="M109" s="75"/>
      <c r="N109" s="40"/>
      <c r="O109" s="40"/>
      <c r="P109" s="40"/>
      <c r="Q109" s="40"/>
      <c r="R109" s="40"/>
      <c r="S109" s="40"/>
      <c r="T109" s="41"/>
      <c r="U109" s="41"/>
      <c r="V109" s="41"/>
      <c r="W109" s="41"/>
    </row>
    <row r="110" spans="1:23" ht="15">
      <c r="A110" t="s">
        <v>527</v>
      </c>
      <c r="B110" s="277"/>
      <c r="C110" s="277"/>
      <c r="D110" s="277"/>
      <c r="E110" s="51"/>
      <c r="F110" s="64"/>
      <c r="G110" s="187"/>
      <c r="H110" s="180"/>
      <c r="I110" s="51"/>
      <c r="J110" s="39"/>
      <c r="K110" s="39"/>
      <c r="L110" s="39"/>
      <c r="M110" s="75"/>
      <c r="N110" s="40"/>
      <c r="O110" s="40"/>
      <c r="P110" s="40"/>
      <c r="Q110" s="40"/>
      <c r="R110" s="40"/>
      <c r="S110" s="40"/>
      <c r="T110" s="41"/>
      <c r="U110" s="41"/>
      <c r="V110" s="41"/>
      <c r="W110" s="41"/>
    </row>
    <row r="111" spans="1:23" ht="15">
      <c r="A111" t="s">
        <v>527</v>
      </c>
      <c r="B111" s="277"/>
      <c r="C111" s="277"/>
      <c r="D111" s="277"/>
      <c r="E111" s="51"/>
      <c r="F111" s="64"/>
      <c r="G111" s="187"/>
      <c r="H111" s="180"/>
      <c r="I111" s="51"/>
      <c r="J111" s="39"/>
      <c r="K111" s="39"/>
      <c r="L111" s="39"/>
      <c r="M111" s="75"/>
      <c r="N111" s="40"/>
      <c r="O111" s="40"/>
      <c r="P111" s="40"/>
      <c r="Q111" s="40"/>
      <c r="R111" s="40"/>
      <c r="S111" s="40"/>
      <c r="T111" s="41"/>
      <c r="U111" s="41"/>
      <c r="V111" s="41"/>
      <c r="W111" s="41"/>
    </row>
    <row r="112" spans="1:23" ht="15">
      <c r="A112" t="s">
        <v>527</v>
      </c>
      <c r="B112" s="277"/>
      <c r="C112" s="277"/>
      <c r="D112" s="277"/>
      <c r="E112" s="51"/>
      <c r="F112" s="64"/>
      <c r="G112" s="187"/>
      <c r="H112" s="180"/>
      <c r="I112" s="51"/>
      <c r="J112" s="39"/>
      <c r="K112" s="39"/>
      <c r="L112" s="39"/>
      <c r="M112" s="75"/>
      <c r="N112" s="40"/>
      <c r="O112" s="40"/>
      <c r="P112" s="40"/>
      <c r="Q112" s="40"/>
      <c r="R112" s="40"/>
      <c r="S112" s="40"/>
      <c r="T112" s="41"/>
      <c r="U112" s="41"/>
      <c r="V112" s="41"/>
      <c r="W112" s="41"/>
    </row>
    <row r="113" spans="1:23" ht="15">
      <c r="A113" t="s">
        <v>527</v>
      </c>
      <c r="B113" s="277"/>
      <c r="C113" s="277"/>
      <c r="D113" s="277"/>
      <c r="E113" s="51"/>
      <c r="F113" s="64"/>
      <c r="G113" s="187"/>
      <c r="H113" s="180"/>
      <c r="I113" s="51"/>
      <c r="J113" s="39"/>
      <c r="K113" s="39"/>
      <c r="L113" s="39"/>
      <c r="M113" s="75"/>
      <c r="N113" s="40"/>
      <c r="O113" s="40"/>
      <c r="P113" s="40"/>
      <c r="Q113" s="40"/>
      <c r="R113" s="40"/>
      <c r="S113" s="40"/>
      <c r="T113" s="41"/>
      <c r="U113" s="41"/>
      <c r="V113" s="41"/>
      <c r="W113" s="41"/>
    </row>
    <row r="114" spans="1:23" ht="15">
      <c r="A114" t="s">
        <v>527</v>
      </c>
      <c r="B114" s="277"/>
      <c r="C114" s="277"/>
      <c r="D114" s="277"/>
      <c r="E114" s="51"/>
      <c r="F114" s="64"/>
      <c r="G114" s="187"/>
      <c r="H114" s="180"/>
      <c r="I114" s="51"/>
      <c r="J114" s="39"/>
      <c r="K114" s="39"/>
      <c r="L114" s="39"/>
      <c r="M114" s="75"/>
      <c r="N114" s="40"/>
      <c r="O114" s="40"/>
      <c r="P114" s="40"/>
      <c r="Q114" s="40"/>
      <c r="R114" s="40"/>
      <c r="S114" s="40"/>
      <c r="T114" s="41"/>
      <c r="U114" s="41"/>
      <c r="V114" s="41"/>
      <c r="W114" s="41"/>
    </row>
    <row r="115" spans="1:23" ht="15">
      <c r="A115" t="s">
        <v>527</v>
      </c>
      <c r="B115" s="277"/>
      <c r="C115" s="277"/>
      <c r="D115" s="277"/>
      <c r="E115" s="51"/>
      <c r="F115" s="64"/>
      <c r="G115" s="187"/>
      <c r="H115" s="180"/>
      <c r="I115" s="51"/>
      <c r="J115" s="39"/>
      <c r="K115" s="39"/>
      <c r="L115" s="39"/>
      <c r="M115" s="75"/>
      <c r="N115" s="40"/>
      <c r="O115" s="40"/>
      <c r="P115" s="40"/>
      <c r="Q115" s="40"/>
      <c r="R115" s="40"/>
      <c r="S115" s="40"/>
      <c r="T115" s="41"/>
      <c r="U115" s="41"/>
      <c r="V115" s="41"/>
      <c r="W115" s="41"/>
    </row>
    <row r="116" spans="1:23" ht="15">
      <c r="A116" t="s">
        <v>527</v>
      </c>
      <c r="B116" s="277"/>
      <c r="C116" s="277"/>
      <c r="D116" s="277"/>
      <c r="E116" s="51"/>
      <c r="F116" s="64"/>
      <c r="G116" s="187"/>
      <c r="H116" s="180"/>
      <c r="I116" s="51"/>
      <c r="J116" s="39"/>
      <c r="K116" s="39"/>
      <c r="L116" s="39"/>
      <c r="M116" s="75"/>
      <c r="N116" s="40"/>
      <c r="O116" s="40"/>
      <c r="P116" s="40"/>
      <c r="Q116" s="40"/>
      <c r="R116" s="40"/>
      <c r="S116" s="40"/>
      <c r="T116" s="41"/>
      <c r="U116" s="41"/>
      <c r="V116" s="41"/>
      <c r="W116" s="41"/>
    </row>
    <row r="117" spans="1:23" ht="15">
      <c r="A117" t="s">
        <v>527</v>
      </c>
      <c r="B117" s="277"/>
      <c r="C117" s="277"/>
      <c r="D117" s="277"/>
      <c r="E117" s="51"/>
      <c r="F117" s="64"/>
      <c r="G117" s="187"/>
      <c r="H117" s="180"/>
      <c r="I117" s="51"/>
      <c r="J117" s="39"/>
      <c r="K117" s="39"/>
      <c r="L117" s="39"/>
      <c r="M117" s="75"/>
      <c r="N117" s="40"/>
      <c r="O117" s="40"/>
      <c r="P117" s="40"/>
      <c r="Q117" s="40"/>
      <c r="R117" s="40"/>
      <c r="S117" s="40"/>
      <c r="T117" s="41"/>
      <c r="U117" s="41"/>
      <c r="V117" s="41"/>
      <c r="W117" s="41"/>
    </row>
    <row r="118" spans="1:23" ht="15">
      <c r="A118" t="s">
        <v>527</v>
      </c>
      <c r="B118" s="277"/>
      <c r="C118" s="277"/>
      <c r="D118" s="277"/>
      <c r="E118" s="51"/>
      <c r="F118" s="64"/>
      <c r="G118" s="187"/>
      <c r="H118" s="180"/>
      <c r="I118" s="51"/>
      <c r="J118" s="39"/>
      <c r="K118" s="39"/>
      <c r="L118" s="39"/>
      <c r="M118" s="75"/>
      <c r="N118" s="40"/>
      <c r="O118" s="40"/>
      <c r="P118" s="40"/>
      <c r="Q118" s="40"/>
      <c r="R118" s="40"/>
      <c r="S118" s="40"/>
      <c r="T118" s="41"/>
      <c r="U118" s="41"/>
      <c r="V118" s="41"/>
      <c r="W118" s="41"/>
    </row>
    <row r="119" spans="1:23" ht="15">
      <c r="A119" t="s">
        <v>527</v>
      </c>
      <c r="B119" s="277"/>
      <c r="C119" s="277"/>
      <c r="D119" s="277"/>
      <c r="E119" s="51"/>
      <c r="F119" s="64"/>
      <c r="G119" s="187"/>
      <c r="H119" s="180"/>
      <c r="I119" s="51"/>
      <c r="J119" s="39"/>
      <c r="K119" s="39"/>
      <c r="L119" s="39"/>
      <c r="M119" s="75"/>
      <c r="N119" s="40"/>
      <c r="O119" s="40"/>
      <c r="P119" s="40"/>
      <c r="Q119" s="40"/>
      <c r="R119" s="40"/>
      <c r="S119" s="40"/>
      <c r="T119" s="41"/>
      <c r="U119" s="41"/>
      <c r="V119" s="41"/>
      <c r="W119" s="41"/>
    </row>
    <row r="120" spans="1:23" ht="15">
      <c r="A120" t="s">
        <v>527</v>
      </c>
      <c r="B120" s="277"/>
      <c r="C120" s="277"/>
      <c r="D120" s="277"/>
      <c r="E120" s="51"/>
      <c r="F120" s="64"/>
      <c r="G120" s="187"/>
      <c r="H120" s="180"/>
      <c r="I120" s="51"/>
      <c r="J120" s="39"/>
      <c r="K120" s="39"/>
      <c r="L120" s="39"/>
      <c r="M120" s="75"/>
      <c r="N120" s="40"/>
      <c r="O120" s="40"/>
      <c r="P120" s="40"/>
      <c r="Q120" s="40"/>
      <c r="R120" s="40"/>
      <c r="S120" s="40"/>
      <c r="T120" s="41"/>
      <c r="U120" s="41"/>
      <c r="V120" s="41"/>
      <c r="W120" s="41"/>
    </row>
    <row r="121" spans="1:23" ht="15">
      <c r="A121" t="s">
        <v>527</v>
      </c>
      <c r="B121" s="277"/>
      <c r="C121" s="277"/>
      <c r="D121" s="277"/>
      <c r="E121" s="51"/>
      <c r="F121" s="64"/>
      <c r="G121" s="187"/>
      <c r="H121" s="180"/>
      <c r="I121" s="51"/>
      <c r="J121" s="39"/>
      <c r="K121" s="39"/>
      <c r="L121" s="39"/>
      <c r="M121" s="75"/>
      <c r="N121" s="40"/>
      <c r="O121" s="40"/>
      <c r="P121" s="40"/>
      <c r="Q121" s="40"/>
      <c r="R121" s="40"/>
      <c r="S121" s="40"/>
      <c r="T121" s="41"/>
      <c r="U121" s="41"/>
      <c r="V121" s="41"/>
      <c r="W121" s="41"/>
    </row>
    <row r="122" spans="1:23" ht="15">
      <c r="A122" t="s">
        <v>527</v>
      </c>
      <c r="B122" s="277"/>
      <c r="C122" s="277"/>
      <c r="D122" s="277"/>
      <c r="E122" s="51"/>
      <c r="F122" s="64"/>
      <c r="G122" s="187"/>
      <c r="H122" s="180"/>
      <c r="I122" s="51"/>
      <c r="J122" s="39"/>
      <c r="K122" s="39"/>
      <c r="L122" s="39"/>
      <c r="M122" s="75"/>
      <c r="N122" s="40"/>
      <c r="O122" s="40"/>
      <c r="P122" s="40"/>
      <c r="Q122" s="40"/>
      <c r="R122" s="40"/>
      <c r="S122" s="40"/>
      <c r="T122" s="41"/>
      <c r="U122" s="41"/>
      <c r="V122" s="41"/>
      <c r="W122" s="41"/>
    </row>
    <row r="123" spans="1:23" ht="15">
      <c r="A123" t="s">
        <v>527</v>
      </c>
      <c r="B123" s="277"/>
      <c r="C123" s="277"/>
      <c r="D123" s="277"/>
      <c r="E123" s="51"/>
      <c r="F123" s="64"/>
      <c r="G123" s="187"/>
      <c r="H123" s="180"/>
      <c r="I123" s="51"/>
      <c r="J123" s="39"/>
      <c r="K123" s="39"/>
      <c r="L123" s="39"/>
      <c r="M123" s="75"/>
      <c r="N123" s="40"/>
      <c r="O123" s="40"/>
      <c r="P123" s="40"/>
      <c r="Q123" s="40"/>
      <c r="R123" s="40"/>
      <c r="S123" s="40"/>
      <c r="T123" s="41"/>
      <c r="U123" s="41"/>
      <c r="V123" s="41"/>
      <c r="W123" s="41"/>
    </row>
    <row r="124" spans="1:23" ht="15">
      <c r="A124" t="s">
        <v>527</v>
      </c>
      <c r="B124" s="277"/>
      <c r="C124" s="277"/>
      <c r="D124" s="277"/>
      <c r="E124" s="51"/>
      <c r="F124" s="64"/>
      <c r="G124" s="187"/>
      <c r="H124" s="180"/>
      <c r="I124" s="51"/>
      <c r="J124" s="39"/>
      <c r="K124" s="39"/>
      <c r="L124" s="39"/>
      <c r="M124" s="75"/>
      <c r="N124" s="40"/>
      <c r="O124" s="40"/>
      <c r="P124" s="40"/>
      <c r="Q124" s="40"/>
      <c r="R124" s="40"/>
      <c r="S124" s="40"/>
      <c r="T124" s="41"/>
      <c r="U124" s="41"/>
      <c r="V124" s="41"/>
      <c r="W124" s="41"/>
    </row>
    <row r="125" spans="1:23" ht="15">
      <c r="A125" t="s">
        <v>527</v>
      </c>
      <c r="B125" s="277"/>
      <c r="C125" s="277"/>
      <c r="D125" s="277"/>
      <c r="E125" s="51"/>
      <c r="F125" s="64"/>
      <c r="G125" s="187"/>
      <c r="H125" s="180"/>
      <c r="I125" s="51"/>
      <c r="J125" s="39"/>
      <c r="K125" s="39"/>
      <c r="L125" s="39"/>
      <c r="M125" s="75"/>
      <c r="N125" s="40"/>
      <c r="O125" s="40"/>
      <c r="P125" s="40"/>
      <c r="Q125" s="40"/>
      <c r="R125" s="40"/>
      <c r="S125" s="40"/>
      <c r="T125" s="41"/>
      <c r="U125" s="41"/>
      <c r="V125" s="41"/>
      <c r="W125" s="41"/>
    </row>
    <row r="126" spans="1:23" ht="15">
      <c r="A126" t="s">
        <v>527</v>
      </c>
      <c r="B126" s="277"/>
      <c r="C126" s="277"/>
      <c r="D126" s="277"/>
      <c r="E126" s="51"/>
      <c r="F126" s="64"/>
      <c r="G126" s="187"/>
      <c r="H126" s="180"/>
      <c r="I126" s="51"/>
      <c r="J126" s="39"/>
      <c r="K126" s="39"/>
      <c r="L126" s="39"/>
      <c r="M126" s="75"/>
      <c r="N126" s="40"/>
      <c r="O126" s="40"/>
      <c r="P126" s="40"/>
      <c r="Q126" s="40"/>
      <c r="R126" s="40"/>
      <c r="S126" s="40"/>
      <c r="T126" s="41"/>
      <c r="U126" s="41"/>
      <c r="V126" s="41"/>
      <c r="W126" s="41"/>
    </row>
    <row r="127" spans="1:23" ht="15">
      <c r="A127" t="s">
        <v>527</v>
      </c>
      <c r="B127" s="277"/>
      <c r="C127" s="277"/>
      <c r="D127" s="277"/>
      <c r="E127" s="51"/>
      <c r="F127" s="64"/>
      <c r="G127" s="187"/>
      <c r="H127" s="180"/>
      <c r="I127" s="51"/>
      <c r="J127" s="39"/>
      <c r="K127" s="39"/>
      <c r="L127" s="39"/>
      <c r="M127" s="75"/>
      <c r="N127" s="40"/>
      <c r="O127" s="40"/>
      <c r="P127" s="40"/>
      <c r="Q127" s="40"/>
      <c r="R127" s="40"/>
      <c r="S127" s="40"/>
      <c r="T127" s="41"/>
      <c r="U127" s="41"/>
      <c r="V127" s="41"/>
      <c r="W127" s="41"/>
    </row>
    <row r="128" spans="1:23" ht="15">
      <c r="A128" t="s">
        <v>527</v>
      </c>
      <c r="B128" s="277"/>
      <c r="C128" s="277"/>
      <c r="D128" s="277"/>
      <c r="E128" s="51"/>
      <c r="F128" s="64"/>
      <c r="G128" s="187"/>
      <c r="H128" s="180"/>
      <c r="I128" s="51"/>
      <c r="J128" s="39"/>
      <c r="K128" s="39"/>
      <c r="L128" s="39"/>
      <c r="M128" s="75"/>
      <c r="N128" s="40"/>
      <c r="O128" s="40"/>
      <c r="P128" s="40"/>
      <c r="Q128" s="40"/>
      <c r="R128" s="40"/>
      <c r="S128" s="40"/>
      <c r="T128" s="41"/>
      <c r="U128" s="41"/>
      <c r="V128" s="41"/>
      <c r="W128" s="41"/>
    </row>
    <row r="129" spans="1:23" ht="15">
      <c r="A129" t="s">
        <v>527</v>
      </c>
      <c r="B129" s="277"/>
      <c r="C129" s="277"/>
      <c r="D129" s="277"/>
      <c r="E129" s="51"/>
      <c r="F129" s="64"/>
      <c r="G129" s="187"/>
      <c r="H129" s="180"/>
      <c r="I129" s="51"/>
      <c r="J129" s="39"/>
      <c r="K129" s="39"/>
      <c r="L129" s="39"/>
      <c r="M129" s="75"/>
      <c r="N129" s="40"/>
      <c r="O129" s="40"/>
      <c r="P129" s="40"/>
      <c r="Q129" s="40"/>
      <c r="R129" s="40"/>
      <c r="S129" s="40"/>
      <c r="T129" s="41"/>
      <c r="U129" s="41"/>
      <c r="V129" s="41"/>
      <c r="W129" s="41"/>
    </row>
    <row r="130" spans="1:23" ht="15">
      <c r="A130" t="s">
        <v>527</v>
      </c>
      <c r="B130" s="277"/>
      <c r="C130" s="277"/>
      <c r="D130" s="277"/>
      <c r="E130" s="51"/>
      <c r="F130" s="64"/>
      <c r="G130" s="187"/>
      <c r="H130" s="180"/>
      <c r="I130" s="51"/>
      <c r="J130" s="39"/>
      <c r="K130" s="39"/>
      <c r="L130" s="39"/>
      <c r="M130" s="75"/>
      <c r="N130" s="40"/>
      <c r="O130" s="40"/>
      <c r="P130" s="40"/>
      <c r="Q130" s="40"/>
      <c r="R130" s="40"/>
      <c r="S130" s="40"/>
      <c r="T130" s="41"/>
      <c r="U130" s="41"/>
      <c r="V130" s="41"/>
      <c r="W130" s="41"/>
    </row>
    <row r="131" spans="1:23" ht="15">
      <c r="A131" t="s">
        <v>527</v>
      </c>
      <c r="B131" s="277"/>
      <c r="C131" s="277"/>
      <c r="D131" s="277"/>
      <c r="E131" s="51"/>
      <c r="F131" s="64"/>
      <c r="G131" s="187"/>
      <c r="H131" s="180"/>
      <c r="I131" s="51"/>
      <c r="J131" s="39"/>
      <c r="K131" s="39"/>
      <c r="L131" s="39"/>
      <c r="M131" s="75"/>
      <c r="N131" s="40"/>
      <c r="O131" s="40"/>
      <c r="P131" s="40"/>
      <c r="Q131" s="40"/>
      <c r="R131" s="40"/>
      <c r="S131" s="40"/>
      <c r="T131" s="41"/>
      <c r="U131" s="41"/>
      <c r="V131" s="41"/>
      <c r="W131" s="41"/>
    </row>
    <row r="132" spans="1:23" ht="15">
      <c r="A132" t="s">
        <v>527</v>
      </c>
      <c r="B132" s="277"/>
      <c r="C132" s="277"/>
      <c r="D132" s="277"/>
      <c r="E132" s="51"/>
      <c r="F132" s="64"/>
      <c r="G132" s="187"/>
      <c r="H132" s="180"/>
      <c r="I132" s="51"/>
      <c r="J132" s="39"/>
      <c r="K132" s="39"/>
      <c r="L132" s="39"/>
      <c r="M132" s="75"/>
      <c r="N132" s="40"/>
      <c r="O132" s="40"/>
      <c r="P132" s="40"/>
      <c r="Q132" s="40"/>
      <c r="R132" s="40"/>
      <c r="S132" s="40"/>
      <c r="T132" s="41"/>
      <c r="U132" s="41"/>
      <c r="V132" s="41"/>
      <c r="W132" s="41"/>
    </row>
    <row r="133" spans="1:23" ht="15">
      <c r="A133" t="s">
        <v>527</v>
      </c>
      <c r="B133" s="277"/>
      <c r="C133" s="277"/>
      <c r="D133" s="277"/>
      <c r="E133" s="51"/>
      <c r="F133" s="64"/>
      <c r="G133" s="187"/>
      <c r="H133" s="180"/>
      <c r="I133" s="51"/>
      <c r="J133" s="39"/>
      <c r="K133" s="39"/>
      <c r="L133" s="39"/>
      <c r="M133" s="75"/>
      <c r="N133" s="40"/>
      <c r="O133" s="40"/>
      <c r="P133" s="40"/>
      <c r="Q133" s="40"/>
      <c r="R133" s="40"/>
      <c r="S133" s="40"/>
      <c r="T133" s="41"/>
      <c r="U133" s="41"/>
      <c r="V133" s="41"/>
      <c r="W133" s="41"/>
    </row>
    <row r="134" spans="1:23" ht="15">
      <c r="A134" t="s">
        <v>527</v>
      </c>
      <c r="B134" s="277"/>
      <c r="C134" s="277"/>
      <c r="D134" s="277"/>
      <c r="E134" s="51"/>
      <c r="F134" s="64"/>
      <c r="G134" s="187"/>
      <c r="H134" s="180"/>
      <c r="I134" s="51"/>
      <c r="J134" s="39"/>
      <c r="K134" s="39"/>
      <c r="L134" s="39"/>
      <c r="M134" s="75"/>
      <c r="N134" s="40"/>
      <c r="O134" s="40"/>
      <c r="P134" s="40"/>
      <c r="Q134" s="40"/>
      <c r="R134" s="40"/>
      <c r="S134" s="40"/>
      <c r="T134" s="41"/>
      <c r="U134" s="41"/>
      <c r="V134" s="41"/>
      <c r="W134" s="41"/>
    </row>
    <row r="135" spans="1:23" ht="15">
      <c r="A135" t="s">
        <v>527</v>
      </c>
      <c r="B135" s="277"/>
      <c r="C135" s="277"/>
      <c r="D135" s="277"/>
      <c r="E135" s="51"/>
      <c r="F135" s="64"/>
      <c r="G135" s="187"/>
      <c r="H135" s="180"/>
      <c r="I135" s="51"/>
      <c r="J135" s="39"/>
      <c r="K135" s="39"/>
      <c r="L135" s="39"/>
      <c r="M135" s="75"/>
      <c r="N135" s="40"/>
      <c r="O135" s="40"/>
      <c r="P135" s="40"/>
      <c r="Q135" s="40"/>
      <c r="R135" s="40"/>
      <c r="S135" s="40"/>
      <c r="T135" s="41"/>
      <c r="U135" s="41"/>
      <c r="V135" s="41"/>
      <c r="W135" s="41"/>
    </row>
    <row r="136" spans="1:23" ht="15">
      <c r="A136" t="s">
        <v>527</v>
      </c>
      <c r="B136" s="277"/>
      <c r="C136" s="277"/>
      <c r="D136" s="277"/>
      <c r="E136" s="51"/>
      <c r="F136" s="64"/>
      <c r="G136" s="187"/>
      <c r="H136" s="180"/>
      <c r="I136" s="51"/>
      <c r="J136" s="39"/>
      <c r="K136" s="39"/>
      <c r="L136" s="39"/>
      <c r="M136" s="75"/>
      <c r="N136" s="40"/>
      <c r="O136" s="40"/>
      <c r="P136" s="40"/>
      <c r="Q136" s="40"/>
      <c r="R136" s="40"/>
      <c r="S136" s="40"/>
      <c r="T136" s="41"/>
      <c r="U136" s="41"/>
      <c r="V136" s="41"/>
      <c r="W136" s="41"/>
    </row>
    <row r="137" spans="1:23" ht="15">
      <c r="A137" t="s">
        <v>527</v>
      </c>
      <c r="B137" s="277"/>
      <c r="C137" s="277"/>
      <c r="D137" s="277"/>
      <c r="E137" s="51"/>
      <c r="F137" s="64"/>
      <c r="G137" s="187"/>
      <c r="H137" s="180"/>
      <c r="I137" s="51"/>
      <c r="J137" s="39"/>
      <c r="K137" s="39"/>
      <c r="L137" s="39"/>
      <c r="M137" s="75"/>
      <c r="N137" s="40"/>
      <c r="O137" s="40"/>
      <c r="P137" s="40"/>
      <c r="Q137" s="40"/>
      <c r="R137" s="40"/>
      <c r="S137" s="40"/>
      <c r="T137" s="41"/>
      <c r="U137" s="41"/>
      <c r="V137" s="41"/>
      <c r="W137" s="41"/>
    </row>
    <row r="138" spans="1:23" ht="15">
      <c r="A138" t="s">
        <v>527</v>
      </c>
      <c r="B138" s="277"/>
      <c r="C138" s="277"/>
      <c r="D138" s="277"/>
      <c r="E138" s="51"/>
      <c r="F138" s="64"/>
      <c r="G138" s="187"/>
      <c r="H138" s="180"/>
      <c r="I138" s="51"/>
      <c r="J138" s="39"/>
      <c r="K138" s="39"/>
      <c r="L138" s="39"/>
      <c r="M138" s="75"/>
      <c r="N138" s="40"/>
      <c r="O138" s="40"/>
      <c r="P138" s="40"/>
      <c r="Q138" s="40"/>
      <c r="R138" s="40"/>
      <c r="S138" s="40"/>
      <c r="T138" s="41"/>
      <c r="U138" s="41"/>
      <c r="V138" s="41"/>
      <c r="W138" s="41"/>
    </row>
    <row r="139" spans="1:23" ht="15">
      <c r="A139" t="s">
        <v>527</v>
      </c>
      <c r="B139" s="277"/>
      <c r="C139" s="277"/>
      <c r="D139" s="277"/>
      <c r="E139" s="51"/>
      <c r="F139" s="64"/>
      <c r="G139" s="187"/>
      <c r="H139" s="180"/>
      <c r="I139" s="51"/>
      <c r="J139" s="39"/>
      <c r="K139" s="39"/>
      <c r="L139" s="39"/>
      <c r="M139" s="75"/>
      <c r="N139" s="40"/>
      <c r="O139" s="40"/>
      <c r="P139" s="40"/>
      <c r="Q139" s="40"/>
      <c r="R139" s="40"/>
      <c r="S139" s="40"/>
      <c r="T139" s="41"/>
      <c r="U139" s="41"/>
      <c r="V139" s="41"/>
      <c r="W139" s="41"/>
    </row>
    <row r="140" spans="1:23" ht="15">
      <c r="A140" t="s">
        <v>527</v>
      </c>
      <c r="B140" s="277"/>
      <c r="C140" s="277"/>
      <c r="D140" s="277"/>
      <c r="E140" s="51"/>
      <c r="F140" s="64"/>
      <c r="G140" s="187"/>
      <c r="H140" s="180"/>
      <c r="I140" s="51"/>
      <c r="J140" s="39"/>
      <c r="K140" s="39"/>
      <c r="L140" s="39"/>
      <c r="M140" s="75"/>
      <c r="N140" s="40"/>
      <c r="O140" s="40"/>
      <c r="P140" s="40"/>
      <c r="Q140" s="40"/>
      <c r="R140" s="40"/>
      <c r="S140" s="40"/>
      <c r="T140" s="41"/>
      <c r="U140" s="41"/>
      <c r="V140" s="41"/>
      <c r="W140" s="41"/>
    </row>
    <row r="141" spans="1:23" ht="15">
      <c r="A141" t="s">
        <v>527</v>
      </c>
      <c r="B141" s="277"/>
      <c r="C141" s="277"/>
      <c r="D141" s="277"/>
      <c r="E141" s="51"/>
      <c r="F141" s="64"/>
      <c r="G141" s="187"/>
      <c r="H141" s="180"/>
      <c r="I141" s="51"/>
      <c r="J141" s="39"/>
      <c r="K141" s="39"/>
      <c r="L141" s="39"/>
      <c r="M141" s="75"/>
      <c r="N141" s="40"/>
      <c r="O141" s="40"/>
      <c r="P141" s="40"/>
      <c r="Q141" s="40"/>
      <c r="R141" s="40"/>
      <c r="S141" s="40"/>
      <c r="T141" s="41"/>
      <c r="U141" s="41"/>
      <c r="V141" s="41"/>
      <c r="W141" s="41"/>
    </row>
    <row r="142" spans="1:23" ht="15">
      <c r="A142" t="s">
        <v>527</v>
      </c>
      <c r="B142" s="277"/>
      <c r="C142" s="277"/>
      <c r="D142" s="277"/>
      <c r="E142" s="51"/>
      <c r="F142" s="64"/>
      <c r="G142" s="187"/>
      <c r="H142" s="180"/>
      <c r="I142" s="51"/>
      <c r="J142" s="39"/>
      <c r="K142" s="39"/>
      <c r="L142" s="39"/>
      <c r="M142" s="75"/>
      <c r="N142" s="40"/>
      <c r="O142" s="40"/>
      <c r="P142" s="40"/>
      <c r="Q142" s="40"/>
      <c r="R142" s="40"/>
      <c r="S142" s="40"/>
      <c r="T142" s="41"/>
      <c r="U142" s="41"/>
      <c r="V142" s="41"/>
      <c r="W142" s="41"/>
    </row>
    <row r="143" spans="1:23" ht="15">
      <c r="A143" t="s">
        <v>527</v>
      </c>
      <c r="B143" s="277"/>
      <c r="C143" s="277"/>
      <c r="D143" s="277"/>
      <c r="E143" s="51"/>
      <c r="F143" s="64"/>
      <c r="G143" s="187"/>
      <c r="H143" s="180"/>
      <c r="I143" s="51"/>
      <c r="J143" s="39"/>
      <c r="K143" s="39"/>
      <c r="L143" s="39"/>
      <c r="M143" s="75"/>
      <c r="N143" s="40"/>
      <c r="O143" s="40"/>
      <c r="P143" s="40"/>
      <c r="Q143" s="40"/>
      <c r="R143" s="40"/>
      <c r="S143" s="40"/>
      <c r="T143" s="41"/>
      <c r="U143" s="41"/>
      <c r="V143" s="41"/>
      <c r="W143" s="41"/>
    </row>
    <row r="144" spans="1:23" ht="15">
      <c r="A144" t="s">
        <v>527</v>
      </c>
      <c r="B144" s="277"/>
      <c r="C144" s="277"/>
      <c r="D144" s="277"/>
      <c r="E144" s="51"/>
      <c r="F144" s="64"/>
      <c r="G144" s="187"/>
      <c r="H144" s="180"/>
      <c r="I144" s="51"/>
      <c r="J144" s="39"/>
      <c r="K144" s="39"/>
      <c r="L144" s="39"/>
      <c r="M144" s="75"/>
      <c r="N144" s="40"/>
      <c r="O144" s="40"/>
      <c r="P144" s="40"/>
      <c r="Q144" s="40"/>
      <c r="R144" s="40"/>
      <c r="S144" s="40"/>
      <c r="T144" s="41"/>
      <c r="U144" s="41"/>
      <c r="V144" s="41"/>
      <c r="W144" s="41"/>
    </row>
    <row r="145" spans="1:23" ht="15">
      <c r="A145" t="s">
        <v>527</v>
      </c>
      <c r="B145" s="277"/>
      <c r="C145" s="277"/>
      <c r="D145" s="277"/>
      <c r="E145" s="51"/>
      <c r="F145" s="64"/>
      <c r="G145" s="187"/>
      <c r="H145" s="180"/>
      <c r="I145" s="51"/>
      <c r="J145" s="39"/>
      <c r="K145" s="39"/>
      <c r="L145" s="39"/>
      <c r="M145" s="75"/>
      <c r="N145" s="40"/>
      <c r="O145" s="40"/>
      <c r="P145" s="40"/>
      <c r="Q145" s="40"/>
      <c r="R145" s="40"/>
      <c r="S145" s="40"/>
      <c r="T145" s="41"/>
      <c r="U145" s="41"/>
      <c r="V145" s="41"/>
      <c r="W145" s="41"/>
    </row>
    <row r="146" spans="1:23" ht="15">
      <c r="A146" t="s">
        <v>527</v>
      </c>
      <c r="B146" s="277"/>
      <c r="C146" s="277"/>
      <c r="D146" s="277"/>
      <c r="E146" s="51"/>
      <c r="F146" s="64"/>
      <c r="G146" s="187"/>
      <c r="H146" s="180"/>
      <c r="I146" s="51"/>
      <c r="J146" s="39"/>
      <c r="K146" s="39"/>
      <c r="L146" s="39"/>
      <c r="M146" s="75"/>
      <c r="N146" s="40"/>
      <c r="O146" s="40"/>
      <c r="P146" s="40"/>
      <c r="Q146" s="40"/>
      <c r="R146" s="40"/>
      <c r="S146" s="40"/>
      <c r="T146" s="41"/>
      <c r="U146" s="41"/>
      <c r="V146" s="41"/>
      <c r="W146" s="41"/>
    </row>
    <row r="147" spans="1:23" ht="15">
      <c r="A147" t="s">
        <v>527</v>
      </c>
      <c r="B147" s="277"/>
      <c r="C147" s="277"/>
      <c r="D147" s="277"/>
      <c r="E147" s="51"/>
      <c r="F147" s="64"/>
      <c r="G147" s="187"/>
      <c r="H147" s="180"/>
      <c r="I147" s="51"/>
      <c r="J147" s="39"/>
      <c r="K147" s="39"/>
      <c r="L147" s="39"/>
      <c r="M147" s="75"/>
      <c r="N147" s="40"/>
      <c r="O147" s="40"/>
      <c r="P147" s="40"/>
      <c r="Q147" s="40"/>
      <c r="R147" s="40"/>
      <c r="S147" s="40"/>
      <c r="T147" s="41"/>
      <c r="U147" s="41"/>
      <c r="V147" s="41"/>
      <c r="W147" s="41"/>
    </row>
    <row r="148" spans="1:23" ht="15">
      <c r="A148" t="s">
        <v>527</v>
      </c>
      <c r="B148" s="277"/>
      <c r="C148" s="277"/>
      <c r="D148" s="277"/>
      <c r="E148" s="51"/>
      <c r="F148" s="64"/>
      <c r="G148" s="187"/>
      <c r="H148" s="180"/>
      <c r="I148" s="51"/>
      <c r="J148" s="39"/>
      <c r="K148" s="39"/>
      <c r="L148" s="39"/>
      <c r="M148" s="75"/>
      <c r="N148" s="40"/>
      <c r="O148" s="40"/>
      <c r="P148" s="40"/>
      <c r="Q148" s="40"/>
      <c r="R148" s="40"/>
      <c r="S148" s="40"/>
      <c r="T148" s="41"/>
      <c r="U148" s="41"/>
      <c r="V148" s="41"/>
      <c r="W148" s="41"/>
    </row>
    <row r="149" spans="1:23" ht="15">
      <c r="A149" t="s">
        <v>527</v>
      </c>
      <c r="B149" s="277"/>
      <c r="C149" s="277"/>
      <c r="D149" s="277"/>
      <c r="E149" s="51"/>
      <c r="F149" s="64"/>
      <c r="G149" s="187"/>
      <c r="H149" s="180"/>
      <c r="I149" s="51"/>
      <c r="J149" s="39"/>
      <c r="K149" s="39"/>
      <c r="L149" s="39"/>
      <c r="M149" s="75"/>
      <c r="N149" s="40"/>
      <c r="O149" s="40"/>
      <c r="P149" s="40"/>
      <c r="Q149" s="40"/>
      <c r="R149" s="40"/>
      <c r="S149" s="40"/>
      <c r="T149" s="41"/>
      <c r="U149" s="41"/>
      <c r="V149" s="41"/>
      <c r="W149" s="41"/>
    </row>
    <row r="150" spans="1:23" ht="15">
      <c r="A150" t="s">
        <v>527</v>
      </c>
      <c r="B150" s="277"/>
      <c r="C150" s="277"/>
      <c r="D150" s="277"/>
      <c r="E150" s="51"/>
      <c r="F150" s="64"/>
      <c r="G150" s="187"/>
      <c r="H150" s="180"/>
      <c r="I150" s="51"/>
      <c r="J150" s="39"/>
      <c r="K150" s="39"/>
      <c r="L150" s="39"/>
      <c r="M150" s="75"/>
      <c r="N150" s="40"/>
      <c r="O150" s="40"/>
      <c r="P150" s="40"/>
      <c r="Q150" s="40"/>
      <c r="R150" s="40"/>
      <c r="S150" s="40"/>
      <c r="T150" s="41"/>
      <c r="U150" s="41"/>
      <c r="V150" s="41"/>
      <c r="W150" s="41"/>
    </row>
    <row r="151" spans="1:23" ht="15">
      <c r="A151" t="s">
        <v>527</v>
      </c>
      <c r="B151" s="277"/>
      <c r="C151" s="277"/>
      <c r="D151" s="277"/>
      <c r="E151" s="51"/>
      <c r="F151" s="64"/>
      <c r="G151" s="187"/>
      <c r="H151" s="180"/>
      <c r="I151" s="51"/>
      <c r="J151" s="39"/>
      <c r="K151" s="39"/>
      <c r="L151" s="39"/>
      <c r="M151" s="75"/>
      <c r="N151" s="40"/>
      <c r="O151" s="40"/>
      <c r="P151" s="40"/>
      <c r="Q151" s="40"/>
      <c r="R151" s="40"/>
      <c r="S151" s="40"/>
      <c r="T151" s="41"/>
      <c r="U151" s="41"/>
      <c r="V151" s="41"/>
      <c r="W151" s="41"/>
    </row>
    <row r="152" spans="1:23" ht="15">
      <c r="A152" t="s">
        <v>527</v>
      </c>
      <c r="B152" s="277"/>
      <c r="C152" s="277"/>
      <c r="D152" s="277"/>
      <c r="E152" s="51"/>
      <c r="F152" s="64"/>
      <c r="G152" s="187"/>
      <c r="H152" s="180"/>
      <c r="I152" s="51"/>
      <c r="J152" s="39"/>
      <c r="K152" s="39"/>
      <c r="L152" s="39"/>
      <c r="M152" s="75"/>
      <c r="N152" s="40"/>
      <c r="O152" s="40"/>
      <c r="P152" s="40"/>
      <c r="Q152" s="40"/>
      <c r="R152" s="40"/>
      <c r="S152" s="40"/>
      <c r="T152" s="41"/>
      <c r="U152" s="41"/>
      <c r="V152" s="41"/>
      <c r="W152" s="41"/>
    </row>
    <row r="153" spans="1:23" ht="15">
      <c r="A153" t="s">
        <v>527</v>
      </c>
      <c r="B153" s="277"/>
      <c r="C153" s="277"/>
      <c r="D153" s="277"/>
      <c r="E153" s="51"/>
      <c r="F153" s="64"/>
      <c r="G153" s="187"/>
      <c r="H153" s="180"/>
      <c r="I153" s="51"/>
      <c r="J153" s="39"/>
      <c r="K153" s="39"/>
      <c r="L153" s="39"/>
      <c r="M153" s="75"/>
      <c r="N153" s="40"/>
      <c r="O153" s="40"/>
      <c r="P153" s="40"/>
      <c r="Q153" s="40"/>
      <c r="R153" s="40"/>
      <c r="S153" s="40"/>
      <c r="T153" s="41"/>
      <c r="U153" s="41"/>
      <c r="V153" s="41"/>
      <c r="W153" s="41"/>
    </row>
    <row r="154" spans="1:23" ht="15">
      <c r="A154" t="s">
        <v>527</v>
      </c>
      <c r="B154" s="277"/>
      <c r="C154" s="277"/>
      <c r="D154" s="277"/>
      <c r="E154" s="51"/>
      <c r="F154" s="64"/>
      <c r="G154" s="187"/>
      <c r="H154" s="180"/>
      <c r="I154" s="51"/>
      <c r="J154" s="39"/>
      <c r="K154" s="39"/>
      <c r="L154" s="39"/>
      <c r="M154" s="75"/>
      <c r="N154" s="40"/>
      <c r="O154" s="40"/>
      <c r="P154" s="40"/>
      <c r="Q154" s="40"/>
      <c r="R154" s="40"/>
      <c r="S154" s="40"/>
      <c r="T154" s="41"/>
      <c r="U154" s="41"/>
      <c r="V154" s="41"/>
      <c r="W154" s="41"/>
    </row>
    <row r="155" spans="1:23" ht="15">
      <c r="A155" t="s">
        <v>527</v>
      </c>
      <c r="B155" s="277"/>
      <c r="C155" s="277"/>
      <c r="D155" s="277"/>
      <c r="E155" s="51"/>
      <c r="F155" s="64"/>
      <c r="G155" s="187"/>
      <c r="H155" s="180"/>
      <c r="I155" s="51"/>
      <c r="J155" s="39"/>
      <c r="K155" s="39"/>
      <c r="L155" s="39"/>
      <c r="M155" s="75"/>
      <c r="N155" s="40"/>
      <c r="O155" s="40"/>
      <c r="P155" s="40"/>
      <c r="Q155" s="40"/>
      <c r="R155" s="40"/>
      <c r="S155" s="40"/>
      <c r="T155" s="41"/>
      <c r="U155" s="41"/>
      <c r="V155" s="41"/>
      <c r="W155" s="41"/>
    </row>
    <row r="156" spans="1:23" ht="15">
      <c r="A156" t="s">
        <v>527</v>
      </c>
      <c r="B156" s="277"/>
      <c r="C156" s="277"/>
      <c r="D156" s="277"/>
      <c r="E156" s="51"/>
      <c r="F156" s="64"/>
      <c r="G156" s="187"/>
      <c r="H156" s="180"/>
      <c r="I156" s="51"/>
      <c r="J156" s="39"/>
      <c r="K156" s="39"/>
      <c r="L156" s="39"/>
      <c r="M156" s="75"/>
      <c r="N156" s="40"/>
      <c r="O156" s="40"/>
      <c r="P156" s="40"/>
      <c r="Q156" s="40"/>
      <c r="R156" s="40"/>
      <c r="S156" s="40"/>
      <c r="T156" s="41"/>
      <c r="U156" s="41"/>
      <c r="V156" s="41"/>
      <c r="W156" s="41"/>
    </row>
    <row r="157" spans="1:23" ht="15">
      <c r="A157" t="s">
        <v>527</v>
      </c>
      <c r="B157" s="277"/>
      <c r="C157" s="277"/>
      <c r="D157" s="277"/>
      <c r="E157" s="51"/>
      <c r="F157" s="64"/>
      <c r="G157" s="187"/>
      <c r="H157" s="180"/>
      <c r="I157" s="51"/>
      <c r="J157" s="39"/>
      <c r="K157" s="39"/>
      <c r="L157" s="39"/>
      <c r="M157" s="75"/>
      <c r="N157" s="40"/>
      <c r="O157" s="40"/>
      <c r="P157" s="40"/>
      <c r="Q157" s="40"/>
      <c r="R157" s="40"/>
      <c r="S157" s="40"/>
      <c r="T157" s="41"/>
      <c r="U157" s="41"/>
      <c r="V157" s="41"/>
      <c r="W157" s="41"/>
    </row>
    <row r="158" spans="1:23" ht="15">
      <c r="A158" t="s">
        <v>527</v>
      </c>
      <c r="B158" s="277"/>
      <c r="C158" s="277"/>
      <c r="D158" s="277"/>
      <c r="E158" s="51"/>
      <c r="F158" s="64"/>
      <c r="G158" s="187"/>
      <c r="H158" s="180"/>
      <c r="I158" s="51"/>
      <c r="J158" s="39"/>
      <c r="K158" s="39"/>
      <c r="L158" s="39"/>
      <c r="M158" s="75"/>
      <c r="N158" s="40"/>
      <c r="O158" s="40"/>
      <c r="P158" s="40"/>
      <c r="Q158" s="40"/>
      <c r="R158" s="40"/>
      <c r="S158" s="40"/>
      <c r="T158" s="41"/>
      <c r="U158" s="41"/>
      <c r="V158" s="41"/>
      <c r="W158" s="41"/>
    </row>
    <row r="159" spans="1:23" ht="15">
      <c r="A159" t="s">
        <v>527</v>
      </c>
      <c r="B159" s="277"/>
      <c r="C159" s="277"/>
      <c r="D159" s="277"/>
      <c r="E159" s="51"/>
      <c r="F159" s="64"/>
      <c r="G159" s="187"/>
      <c r="H159" s="180"/>
      <c r="I159" s="51"/>
      <c r="J159" s="39"/>
      <c r="K159" s="39"/>
      <c r="L159" s="39"/>
      <c r="M159" s="75"/>
      <c r="N159" s="40"/>
      <c r="O159" s="40"/>
      <c r="P159" s="40"/>
      <c r="Q159" s="40"/>
      <c r="R159" s="40"/>
      <c r="S159" s="40"/>
      <c r="T159" s="41"/>
      <c r="U159" s="41"/>
      <c r="V159" s="41"/>
      <c r="W159" s="41"/>
    </row>
    <row r="160" spans="1:23" ht="15">
      <c r="A160" t="s">
        <v>527</v>
      </c>
      <c r="B160" s="277"/>
      <c r="C160" s="277"/>
      <c r="D160" s="277"/>
      <c r="E160" s="51"/>
      <c r="F160" s="64"/>
      <c r="G160" s="187"/>
      <c r="H160" s="180"/>
      <c r="I160" s="51"/>
      <c r="J160" s="39"/>
      <c r="K160" s="39"/>
      <c r="L160" s="39"/>
      <c r="M160" s="75"/>
      <c r="N160" s="40"/>
      <c r="O160" s="40"/>
      <c r="P160" s="40"/>
      <c r="Q160" s="40"/>
      <c r="R160" s="40"/>
      <c r="S160" s="40"/>
      <c r="T160" s="41"/>
      <c r="U160" s="41"/>
      <c r="V160" s="41"/>
      <c r="W160" s="41"/>
    </row>
    <row r="161" spans="1:25" ht="15">
      <c r="A161" t="s">
        <v>527</v>
      </c>
      <c r="B161" s="277"/>
      <c r="C161" s="277"/>
      <c r="D161" s="277"/>
      <c r="E161" s="51"/>
      <c r="F161" s="64"/>
      <c r="G161" s="187"/>
      <c r="H161" s="180"/>
      <c r="I161" s="51"/>
      <c r="J161" s="39"/>
      <c r="K161" s="39"/>
      <c r="L161" s="39"/>
      <c r="M161" s="75"/>
      <c r="N161" s="40"/>
      <c r="O161" s="40"/>
      <c r="P161" s="40"/>
      <c r="Q161" s="40"/>
      <c r="R161" s="40"/>
      <c r="S161" s="40"/>
      <c r="T161" s="41"/>
      <c r="U161" s="41"/>
      <c r="V161" s="41"/>
      <c r="W161" s="41"/>
    </row>
    <row r="162" spans="1:25" s="1" customFormat="1" ht="30" customHeight="1" thickBot="1">
      <c r="B162" s="5" t="s">
        <v>560</v>
      </c>
      <c r="C162" s="5"/>
      <c r="D162" s="5"/>
      <c r="E162" s="54"/>
      <c r="F162" s="74"/>
      <c r="G162" s="72"/>
      <c r="H162" s="72"/>
      <c r="I162" s="72"/>
      <c r="J162" s="54"/>
      <c r="K162" s="54"/>
      <c r="L162" s="54"/>
      <c r="M162" s="85"/>
      <c r="N162" s="55"/>
      <c r="O162" s="55"/>
      <c r="P162" s="55"/>
      <c r="Q162" s="55"/>
      <c r="R162" s="55"/>
      <c r="S162" s="55"/>
      <c r="T162" s="57"/>
      <c r="U162" s="57"/>
      <c r="V162" s="57"/>
      <c r="W162" s="57"/>
      <c r="X162" s="17"/>
      <c r="Y162" s="17" t="e">
        <f t="shared" ref="Y162:Y163" si="10">IF(OR(ISBLANK(タスク_開始),ISBLANK(タスク_終了)),"",タスク_終了-タスク_開始+1)</f>
        <v>#NAME?</v>
      </c>
    </row>
    <row r="163" spans="1:25" s="1" customFormat="1" ht="30" customHeight="1" thickBot="1">
      <c r="B163" s="6" t="s">
        <v>561</v>
      </c>
      <c r="C163" s="6"/>
      <c r="D163" s="6"/>
      <c r="E163" s="58" t="s">
        <v>562</v>
      </c>
      <c r="F163" s="71"/>
      <c r="G163" s="73"/>
      <c r="H163" s="73"/>
      <c r="I163" s="73"/>
      <c r="J163" s="59"/>
      <c r="K163" s="59"/>
      <c r="L163" s="59"/>
      <c r="M163" s="86"/>
      <c r="N163" s="60"/>
      <c r="O163" s="60"/>
      <c r="P163" s="60"/>
      <c r="Q163" s="60"/>
      <c r="R163" s="60"/>
      <c r="S163" s="60"/>
      <c r="T163" s="62"/>
      <c r="U163" s="63"/>
      <c r="V163" s="62"/>
      <c r="W163" s="63"/>
      <c r="X163" s="18"/>
      <c r="Y163" s="18" t="e">
        <f t="shared" si="10"/>
        <v>#NAME?</v>
      </c>
    </row>
  </sheetData>
  <autoFilter ref="B6:DL161" xr:uid="{4F882B85-BD86-479A-9143-E6C2064DC596}">
    <filterColumn colId="3" showButton="0"/>
    <filterColumn colId="4" showButton="0"/>
    <filterColumn colId="7" showButton="0"/>
    <filterColumn colId="18" showButton="0"/>
    <filterColumn colId="20" showButton="0"/>
  </autoFilter>
  <customSheetViews>
    <customSheetView guid="{FF9341A9-AC97-4040-AD11-2B1F2941D708}" scale="90" showPageBreaks="1" showGridLines="0" fitToPage="1" showAutoFilter="1" hiddenColumns="1" showRuler="0">
      <pane xSplit="10" ySplit="7" topLeftCell="K8" activePane="bottomRight" state="frozen"/>
      <selection pane="bottomRight" activeCell="G166" sqref="G166"/>
      <pageMargins left="0" right="0" top="0" bottom="0" header="0" footer="0"/>
      <printOptions horizontalCentered="1"/>
      <pageSetup paperSize="9" scale="26" fitToHeight="0" orientation="landscape" r:id="rId1"/>
      <headerFooter differentFirst="1" scaleWithDoc="0">
        <oddFooter>Page &amp;P of &amp;N</oddFooter>
      </headerFooter>
      <autoFilter ref="B6:DL160" xr:uid="{AB28A0F2-CB7F-40E2-AA28-E8B6A07DA482}">
        <filterColumn colId="3" showButton="0"/>
        <filterColumn colId="4" showButton="0"/>
        <filterColumn colId="7" showButton="0"/>
        <filterColumn colId="18" showButton="0"/>
        <filterColumn colId="20" showButton="0"/>
      </autoFilter>
    </customSheetView>
  </customSheetViews>
  <mergeCells count="28">
    <mergeCell ref="CD4:CJ4"/>
    <mergeCell ref="J3:N3"/>
    <mergeCell ref="T3:U3"/>
    <mergeCell ref="J4:N4"/>
    <mergeCell ref="Z4:AF4"/>
    <mergeCell ref="AG4:AM4"/>
    <mergeCell ref="AN4:AT4"/>
    <mergeCell ref="V6:W6"/>
    <mergeCell ref="CK4:CQ4"/>
    <mergeCell ref="CR4:CX4"/>
    <mergeCell ref="CY4:DE4"/>
    <mergeCell ref="DF4:DL4"/>
    <mergeCell ref="E5:X5"/>
    <mergeCell ref="E6:G7"/>
    <mergeCell ref="H6:H7"/>
    <mergeCell ref="I6:J7"/>
    <mergeCell ref="K6:K7"/>
    <mergeCell ref="L6:L7"/>
    <mergeCell ref="AU4:BA4"/>
    <mergeCell ref="BB4:BH4"/>
    <mergeCell ref="BI4:BO4"/>
    <mergeCell ref="BP4:BV4"/>
    <mergeCell ref="BW4:CC4"/>
    <mergeCell ref="M6:M7"/>
    <mergeCell ref="N6:N7"/>
    <mergeCell ref="R6:R7"/>
    <mergeCell ref="S6:S7"/>
    <mergeCell ref="T6:U6"/>
  </mergeCells>
  <phoneticPr fontId="38"/>
  <conditionalFormatting sqref="B2:C2">
    <cfRule type="expression" dxfId="130" priority="356">
      <formula>$N1="完了"</formula>
    </cfRule>
  </conditionalFormatting>
  <conditionalFormatting sqref="B3:C4">
    <cfRule type="expression" dxfId="129" priority="357">
      <formula>$N1="完了"</formula>
    </cfRule>
  </conditionalFormatting>
  <conditionalFormatting sqref="D2:E2">
    <cfRule type="expression" dxfId="128" priority="818">
      <formula>$D2="完了"</formula>
    </cfRule>
  </conditionalFormatting>
  <conditionalFormatting sqref="D3:E3">
    <cfRule type="expression" dxfId="127" priority="816">
      <formula>$D2="完了"</formula>
    </cfRule>
  </conditionalFormatting>
  <conditionalFormatting sqref="D4:E4">
    <cfRule type="expression" dxfId="126" priority="359">
      <formula>$N2="完了"</formula>
    </cfRule>
  </conditionalFormatting>
  <conditionalFormatting sqref="E8:W8 J32:J42 M41:W45 J43:W43 J44:S44 K45:S45 J45:J47 K46:W47 F48:W48 M48:W53 F49:M50 M55:W55 M81:W93 G94:W94 M96:W103 J99:M99 M105:W109 M111:W118 J119:W119 M120:W129 M131:W133 M144:W144 M148:W151">
    <cfRule type="expression" dxfId="125" priority="451">
      <formula>$N8="完了"</formula>
    </cfRule>
  </conditionalFormatting>
  <conditionalFormatting sqref="F16:F26">
    <cfRule type="expression" dxfId="124" priority="44">
      <formula>$N16="完了"</formula>
    </cfRule>
  </conditionalFormatting>
  <conditionalFormatting sqref="F89:F94">
    <cfRule type="expression" dxfId="123" priority="310">
      <formula>$N89="完了"</formula>
    </cfRule>
  </conditionalFormatting>
  <conditionalFormatting sqref="F100:F106">
    <cfRule type="expression" dxfId="122" priority="170">
      <formula>$N100="完了"</formula>
    </cfRule>
  </conditionalFormatting>
  <conditionalFormatting sqref="F131:F132">
    <cfRule type="expression" dxfId="121" priority="204">
      <formula>$N131="完了"</formula>
    </cfRule>
  </conditionalFormatting>
  <conditionalFormatting sqref="F95:G99">
    <cfRule type="expression" dxfId="120" priority="178">
      <formula>$N95="完了"</formula>
    </cfRule>
  </conditionalFormatting>
  <conditionalFormatting sqref="F14:H15">
    <cfRule type="expression" dxfId="119" priority="433">
      <formula>$N14="完了"</formula>
    </cfRule>
  </conditionalFormatting>
  <conditionalFormatting sqref="F28:H47">
    <cfRule type="expression" dxfId="118" priority="8">
      <formula>$N28="完了"</formula>
    </cfRule>
  </conditionalFormatting>
  <conditionalFormatting sqref="F114:H125">
    <cfRule type="expression" dxfId="117" priority="90">
      <formula>$N114="完了"</formula>
    </cfRule>
  </conditionalFormatting>
  <conditionalFormatting sqref="F133:H136">
    <cfRule type="expression" dxfId="116" priority="78">
      <formula>$N133="完了"</formula>
    </cfRule>
  </conditionalFormatting>
  <conditionalFormatting sqref="F107:J109">
    <cfRule type="expression" dxfId="115" priority="67">
      <formula>$N107="完了"</formula>
    </cfRule>
  </conditionalFormatting>
  <conditionalFormatting sqref="F112:J113">
    <cfRule type="expression" dxfId="114" priority="151">
      <formula>$N112="完了"</formula>
    </cfRule>
  </conditionalFormatting>
  <conditionalFormatting sqref="F126:J129">
    <cfRule type="expression" dxfId="113" priority="73">
      <formula>$N126="完了"</formula>
    </cfRule>
  </conditionalFormatting>
  <conditionalFormatting sqref="F41:L161">
    <cfRule type="expression" dxfId="112" priority="312">
      <formula>$N41="完了"</formula>
    </cfRule>
  </conditionalFormatting>
  <conditionalFormatting sqref="F150:U150">
    <cfRule type="expression" dxfId="111" priority="370">
      <formula>$N150="完了"</formula>
    </cfRule>
  </conditionalFormatting>
  <conditionalFormatting sqref="F9:W13">
    <cfRule type="expression" dxfId="110" priority="4">
      <formula>$N9="完了"</formula>
    </cfRule>
  </conditionalFormatting>
  <conditionalFormatting sqref="F27:W27">
    <cfRule type="expression" dxfId="109" priority="33">
      <formula>$N27="完了"</formula>
    </cfRule>
  </conditionalFormatting>
  <conditionalFormatting sqref="F53:W80">
    <cfRule type="expression" dxfId="108" priority="362">
      <formula>$N53="完了"</formula>
    </cfRule>
  </conditionalFormatting>
  <conditionalFormatting sqref="F110:W111">
    <cfRule type="expression" dxfId="107" priority="174">
      <formula>$N110="完了"</formula>
    </cfRule>
  </conditionalFormatting>
  <conditionalFormatting sqref="F130:W130">
    <cfRule type="expression" dxfId="106" priority="171">
      <formula>$N130="完了"</formula>
    </cfRule>
  </conditionalFormatting>
  <conditionalFormatting sqref="F137:W149">
    <cfRule type="expression" dxfId="105" priority="360">
      <formula>$N137="完了"</formula>
    </cfRule>
  </conditionalFormatting>
  <conditionalFormatting sqref="F151:W161">
    <cfRule type="expression" dxfId="104" priority="425">
      <formula>$N151="完了"</formula>
    </cfRule>
  </conditionalFormatting>
  <conditionalFormatting sqref="G15:G26">
    <cfRule type="expression" dxfId="103" priority="5">
      <formula>$N15="完了"</formula>
    </cfRule>
  </conditionalFormatting>
  <conditionalFormatting sqref="G100">
    <cfRule type="expression" dxfId="102" priority="188">
      <formula>$N100="完了"</formula>
    </cfRule>
  </conditionalFormatting>
  <conditionalFormatting sqref="G101:J103">
    <cfRule type="expression" dxfId="101" priority="65">
      <formula>$N101="完了"</formula>
    </cfRule>
  </conditionalFormatting>
  <conditionalFormatting sqref="G106:J106">
    <cfRule type="expression" dxfId="100" priority="162">
      <formula>$N106="完了"</formula>
    </cfRule>
  </conditionalFormatting>
  <conditionalFormatting sqref="G132:J132">
    <cfRule type="expression" dxfId="99" priority="127">
      <formula>$N132="完了"</formula>
    </cfRule>
  </conditionalFormatting>
  <conditionalFormatting sqref="G89:L93">
    <cfRule type="expression" dxfId="98" priority="311">
      <formula>$N89="完了"</formula>
    </cfRule>
  </conditionalFormatting>
  <conditionalFormatting sqref="G131:U131">
    <cfRule type="expression" dxfId="97" priority="205">
      <formula>$N131="完了"</formula>
    </cfRule>
  </conditionalFormatting>
  <conditionalFormatting sqref="G104:W105">
    <cfRule type="expression" dxfId="96" priority="175">
      <formula>$N104="完了"</formula>
    </cfRule>
  </conditionalFormatting>
  <conditionalFormatting sqref="H16:H26">
    <cfRule type="expression" dxfId="95" priority="429">
      <formula>$N16="完了"</formula>
    </cfRule>
  </conditionalFormatting>
  <conditionalFormatting sqref="H95:H100">
    <cfRule type="expression" dxfId="94" priority="187">
      <formula>$N95="完了"</formula>
    </cfRule>
  </conditionalFormatting>
  <conditionalFormatting sqref="I32:I161">
    <cfRule type="expression" dxfId="93" priority="14">
      <formula>$N32="完了"</formula>
    </cfRule>
  </conditionalFormatting>
  <conditionalFormatting sqref="I47">
    <cfRule type="expression" dxfId="92" priority="193">
      <formula>$E46="完了"</formula>
    </cfRule>
  </conditionalFormatting>
  <conditionalFormatting sqref="I28:J31">
    <cfRule type="expression" dxfId="91" priority="19">
      <formula>$N28="完了"</formula>
    </cfRule>
  </conditionalFormatting>
  <conditionalFormatting sqref="I114:J115">
    <cfRule type="expression" dxfId="90" priority="69">
      <formula>$N114="完了"</formula>
    </cfRule>
  </conditionalFormatting>
  <conditionalFormatting sqref="I121:J125">
    <cfRule type="expression" dxfId="89" priority="71">
      <formula>$N121="完了"</formula>
    </cfRule>
  </conditionalFormatting>
  <conditionalFormatting sqref="I133:J133">
    <cfRule type="expression" dxfId="88" priority="119">
      <formula>$N133="完了"</formula>
    </cfRule>
  </conditionalFormatting>
  <conditionalFormatting sqref="I97:U97">
    <cfRule type="expression" dxfId="87" priority="63">
      <formula>$N97="完了"</formula>
    </cfRule>
  </conditionalFormatting>
  <conditionalFormatting sqref="I120:U120">
    <cfRule type="expression" dxfId="86" priority="214">
      <formula>$N120="完了"</formula>
    </cfRule>
  </conditionalFormatting>
  <conditionalFormatting sqref="I14:W26">
    <cfRule type="expression" dxfId="85" priority="38">
      <formula>$N14="完了"</formula>
    </cfRule>
  </conditionalFormatting>
  <conditionalFormatting sqref="I95:W96">
    <cfRule type="expression" dxfId="84" priority="194">
      <formula>$N95="完了"</formula>
    </cfRule>
  </conditionalFormatting>
  <conditionalFormatting sqref="I98:W98">
    <cfRule type="expression" dxfId="83" priority="254">
      <formula>$N98="完了"</formula>
    </cfRule>
  </conditionalFormatting>
  <conditionalFormatting sqref="I134:W136">
    <cfRule type="expression" dxfId="82" priority="75">
      <formula>$N134="完了"</formula>
    </cfRule>
  </conditionalFormatting>
  <conditionalFormatting sqref="J100">
    <cfRule type="expression" dxfId="81" priority="185">
      <formula>$N100="完了"</formula>
    </cfRule>
  </conditionalFormatting>
  <conditionalFormatting sqref="J118:N118">
    <cfRule type="expression" dxfId="80" priority="59">
      <formula>$N118="完了"</formula>
    </cfRule>
  </conditionalFormatting>
  <conditionalFormatting sqref="J116:W117">
    <cfRule type="expression" dxfId="79" priority="196">
      <formula>$N116="完了"</formula>
    </cfRule>
  </conditionalFormatting>
  <conditionalFormatting sqref="K100:M103">
    <cfRule type="expression" dxfId="78" priority="117">
      <formula>$N100="完了"</formula>
    </cfRule>
  </conditionalFormatting>
  <conditionalFormatting sqref="K132:M133">
    <cfRule type="expression" dxfId="77" priority="126">
      <formula>$N132="完了"</formula>
    </cfRule>
  </conditionalFormatting>
  <conditionalFormatting sqref="K106:N109">
    <cfRule type="expression" dxfId="76" priority="61">
      <formula>$N106="完了"</formula>
    </cfRule>
  </conditionalFormatting>
  <conditionalFormatting sqref="K112:N115">
    <cfRule type="expression" dxfId="75" priority="60">
      <formula>$N112="完了"</formula>
    </cfRule>
  </conditionalFormatting>
  <conditionalFormatting sqref="K121:N129">
    <cfRule type="expression" dxfId="74" priority="58">
      <formula>$N121="完了"</formula>
    </cfRule>
  </conditionalFormatting>
  <conditionalFormatting sqref="K28:W42">
    <cfRule type="expression" dxfId="73" priority="315">
      <formula>$N28="完了"</formula>
    </cfRule>
  </conditionalFormatting>
  <conditionalFormatting sqref="N99:N103">
    <cfRule type="expression" dxfId="72" priority="62">
      <formula>$N99="完了"</formula>
    </cfRule>
  </conditionalFormatting>
  <conditionalFormatting sqref="N132:N136">
    <cfRule type="expression" dxfId="71" priority="57">
      <formula>$N132="完了"</formula>
    </cfRule>
  </conditionalFormatting>
  <conditionalFormatting sqref="N162:S163">
    <cfRule type="dataBar" priority="458">
      <dataBar>
        <cfvo type="num" val="0"/>
        <cfvo type="num" val="1"/>
        <color theme="0" tint="-0.249977111117893"/>
      </dataBar>
      <extLst>
        <ext xmlns:x14="http://schemas.microsoft.com/office/spreadsheetml/2009/9/main" uri="{B025F937-C7B1-47D3-B67F-A62EFF666E3E}">
          <x14:id>{75CEBD08-767E-4D66-A728-A51AB76763D0}</x14:id>
        </ext>
      </extLst>
    </cfRule>
  </conditionalFormatting>
  <conditionalFormatting sqref="T51:U52">
    <cfRule type="expression" dxfId="70" priority="313">
      <formula>$N51="完了"</formula>
    </cfRule>
  </conditionalFormatting>
  <conditionalFormatting sqref="T106:U109">
    <cfRule type="expression" dxfId="69" priority="106">
      <formula>$N106="完了"</formula>
    </cfRule>
  </conditionalFormatting>
  <conditionalFormatting sqref="T112:U115">
    <cfRule type="expression" dxfId="68" priority="98">
      <formula>$N112="完了"</formula>
    </cfRule>
  </conditionalFormatting>
  <conditionalFormatting sqref="T122:U129">
    <cfRule type="expression" dxfId="67" priority="84">
      <formula>$N122="完了"</formula>
    </cfRule>
  </conditionalFormatting>
  <conditionalFormatting sqref="T133:U133">
    <cfRule type="expression" dxfId="66" priority="121">
      <formula>$N133="完了"</formula>
    </cfRule>
  </conditionalFormatting>
  <conditionalFormatting sqref="T44:W45">
    <cfRule type="expression" dxfId="65" priority="316">
      <formula>$N44="完了"</formula>
    </cfRule>
  </conditionalFormatting>
  <conditionalFormatting sqref="U118">
    <cfRule type="expression" dxfId="64" priority="97">
      <formula>$N118="完了"</formula>
    </cfRule>
  </conditionalFormatting>
  <conditionalFormatting sqref="Z5:DL45">
    <cfRule type="expression" dxfId="63" priority="3">
      <formula>AND(TODAY()&gt;=Z$5,TODAY()&lt;AA$5)</formula>
    </cfRule>
  </conditionalFormatting>
  <conditionalFormatting sqref="Z7:DL45">
    <cfRule type="expression" dxfId="62" priority="2" stopIfTrue="1">
      <formula>AND(タスク_終了&gt;=Z$5,タスク_開始&lt;AA$5)</formula>
    </cfRule>
    <cfRule type="expression" dxfId="61" priority="1">
      <formula>AND(タスク_開始&lt;=Z$5,ROUNDDOWN((タスク_終了-タスク_開始+1)*タスク_進捗状況,0)+タスク_開始-1&gt;=Z$5)</formula>
    </cfRule>
  </conditionalFormatting>
  <conditionalFormatting sqref="Z41:DL161">
    <cfRule type="expression" dxfId="60" priority="418">
      <formula>AND(タスク_開始&lt;=Z$5,ROUNDDOWN((タスク_終了-タスク_開始+1)*タスク_進捗状況,0)+タスク_開始-1&gt;=Z$5)</formula>
    </cfRule>
    <cfRule type="expression" dxfId="59" priority="419" stopIfTrue="1">
      <formula>AND(タスク_終了&gt;=Z$5,タスク_開始&lt;AA$5)</formula>
    </cfRule>
    <cfRule type="expression" dxfId="58" priority="420">
      <formula>AND(TODAY()&gt;=Z$5,TODAY()&lt;AA$5)</formula>
    </cfRule>
  </conditionalFormatting>
  <conditionalFormatting sqref="Z46:DL50 Z53:DL53 Z137:DL143">
    <cfRule type="expression" dxfId="57" priority="455">
      <formula>AND(タスク_開始&lt;=Z$5,ROUNDDOWN((タスク_終了-タスク_開始+1)*タスク_進捗状況,0)+タスク_開始-1&gt;=Z$5)</formula>
    </cfRule>
    <cfRule type="expression" dxfId="56" priority="456" stopIfTrue="1">
      <formula>AND(タスク_終了&gt;=Z$5,タスク_開始&lt;AA$5)</formula>
    </cfRule>
    <cfRule type="expression" dxfId="55" priority="457">
      <formula>AND(TODAY()&gt;=Z$5,TODAY()&lt;AA$5)</formula>
    </cfRule>
  </conditionalFormatting>
  <conditionalFormatting sqref="Z48:DL48">
    <cfRule type="expression" dxfId="54" priority="349">
      <formula>AND(タスク_開始&lt;=Z$5,ROUNDDOWN((タスク_終了-タスク_開始+1)*タスク_進捗状況,0)+タスク_開始-1&gt;=Z$5)</formula>
    </cfRule>
    <cfRule type="expression" dxfId="53" priority="350" stopIfTrue="1">
      <formula>AND(タスク_終了&gt;=Z$5,タスク_開始&lt;AA$5)</formula>
    </cfRule>
    <cfRule type="expression" dxfId="52" priority="351">
      <formula>AND(TODAY()&gt;=Z$5,TODAY()&lt;AA$5)</formula>
    </cfRule>
  </conditionalFormatting>
  <conditionalFormatting sqref="Z50:DL52">
    <cfRule type="expression" dxfId="51" priority="344">
      <formula>AND(TODAY()&gt;=Z$5,TODAY()&lt;AA$5)</formula>
    </cfRule>
    <cfRule type="expression" dxfId="50" priority="343" stopIfTrue="1">
      <formula>AND(タスク_終了&gt;=Z$5,タスク_開始&lt;AA$5)</formula>
    </cfRule>
    <cfRule type="expression" dxfId="49" priority="342">
      <formula>AND(タスク_開始&lt;=Z$5,ROUNDDOWN((タスク_終了-タスク_開始+1)*タスク_進捗状況,0)+タスク_開始-1&gt;=Z$5)</formula>
    </cfRule>
  </conditionalFormatting>
  <conditionalFormatting sqref="Z54:DL54">
    <cfRule type="expression" dxfId="48" priority="403">
      <formula>AND(TODAY()&gt;=Z$5,TODAY()&lt;AA$5)</formula>
    </cfRule>
    <cfRule type="expression" dxfId="47" priority="402" stopIfTrue="1">
      <formula>AND(タスク_終了&gt;=Z$5,タスク_開始&lt;AA$5)</formula>
    </cfRule>
    <cfRule type="expression" dxfId="46" priority="401">
      <formula>AND(タスク_開始&lt;=Z$5,ROUNDDOWN((タスク_終了-タスク_開始+1)*タスク_進捗状況,0)+タスク_開始-1&gt;=Z$5)</formula>
    </cfRule>
  </conditionalFormatting>
  <conditionalFormatting sqref="Z55:DL80">
    <cfRule type="expression" dxfId="45" priority="421">
      <formula>AND(タスク_開始&lt;=Z$5,ROUNDDOWN((タスク_終了-タスク_開始+1)*タスク_進捗状況,0)+タスク_開始-1&gt;=Z$5)</formula>
    </cfRule>
    <cfRule type="expression" dxfId="44" priority="422" stopIfTrue="1">
      <formula>AND(タスク_終了&gt;=Z$5,タスク_開始&lt;AA$5)</formula>
    </cfRule>
    <cfRule type="expression" dxfId="43" priority="423">
      <formula>AND(TODAY()&gt;=Z$5,TODAY()&lt;AA$5)</formula>
    </cfRule>
  </conditionalFormatting>
  <conditionalFormatting sqref="Z96:DL103">
    <cfRule type="expression" dxfId="42" priority="114">
      <formula>AND(タスク_開始&lt;=Z$5,ROUNDDOWN((タスク_終了-タスク_開始+1)*タスク_進捗状況,0)+タスク_開始-1&gt;=Z$5)</formula>
    </cfRule>
    <cfRule type="expression" dxfId="41" priority="116">
      <formula>AND(TODAY()&gt;=Z$5,TODAY()&lt;AA$5)</formula>
    </cfRule>
    <cfRule type="expression" dxfId="40" priority="115" stopIfTrue="1">
      <formula>AND(タスク_終了&gt;=Z$5,タスク_開始&lt;AA$5)</formula>
    </cfRule>
  </conditionalFormatting>
  <conditionalFormatting sqref="Z105:DL109">
    <cfRule type="expression" dxfId="39" priority="110">
      <formula>AND(TODAY()&gt;=Z$5,TODAY()&lt;AA$5)</formula>
    </cfRule>
    <cfRule type="expression" dxfId="38" priority="109" stopIfTrue="1">
      <formula>AND(タスク_終了&gt;=Z$5,タスク_開始&lt;AA$5)</formula>
    </cfRule>
    <cfRule type="expression" dxfId="37" priority="108">
      <formula>AND(タスク_開始&lt;=Z$5,ROUNDDOWN((タスク_終了-タスク_開始+1)*タスク_進捗状況,0)+タスク_開始-1&gt;=Z$5)</formula>
    </cfRule>
  </conditionalFormatting>
  <conditionalFormatting sqref="Z111:DL118">
    <cfRule type="expression" dxfId="36" priority="101">
      <formula>AND(タスク_開始&lt;=Z$5,ROUNDDOWN((タスク_終了-タスク_開始+1)*タスク_進捗状況,0)+タスク_開始-1&gt;=Z$5)</formula>
    </cfRule>
    <cfRule type="expression" dxfId="35" priority="103">
      <formula>AND(TODAY()&gt;=Z$5,TODAY()&lt;AA$5)</formula>
    </cfRule>
    <cfRule type="expression" dxfId="34" priority="102" stopIfTrue="1">
      <formula>AND(タスク_終了&gt;=Z$5,タスク_開始&lt;AA$5)</formula>
    </cfRule>
  </conditionalFormatting>
  <conditionalFormatting sqref="Z120:DL129">
    <cfRule type="expression" dxfId="33" priority="88">
      <formula>AND(TODAY()&gt;=Z$5,TODAY()&lt;AA$5)</formula>
    </cfRule>
    <cfRule type="expression" dxfId="32" priority="86">
      <formula>AND(タスク_開始&lt;=Z$5,ROUNDDOWN((タスク_終了-タスク_開始+1)*タスク_進捗状況,0)+タスク_開始-1&gt;=Z$5)</formula>
    </cfRule>
    <cfRule type="expression" dxfId="31" priority="87" stopIfTrue="1">
      <formula>AND(タスク_終了&gt;=Z$5,タスク_開始&lt;AA$5)</formula>
    </cfRule>
  </conditionalFormatting>
  <conditionalFormatting sqref="Z131:DL133">
    <cfRule type="expression" dxfId="30" priority="123">
      <formula>AND(タスク_開始&lt;=Z$5,ROUNDDOWN((タスク_終了-タスク_開始+1)*タスク_進捗状況,0)+タスク_開始-1&gt;=Z$5)</formula>
    </cfRule>
    <cfRule type="expression" dxfId="29" priority="124" stopIfTrue="1">
      <formula>AND(タスク_終了&gt;=Z$5,タスク_開始&lt;AA$5)</formula>
    </cfRule>
    <cfRule type="expression" dxfId="28" priority="125">
      <formula>AND(TODAY()&gt;=Z$5,TODAY()&lt;AA$5)</formula>
    </cfRule>
  </conditionalFormatting>
  <conditionalFormatting sqref="Z135:DL150">
    <cfRule type="expression" dxfId="27" priority="81">
      <formula>AND(TODAY()&gt;=Z$5,TODAY()&lt;AA$5)</formula>
    </cfRule>
    <cfRule type="expression" dxfId="26" priority="79">
      <formula>AND(タスク_開始&lt;=Z$5,ROUNDDOWN((タスク_終了-タスク_開始+1)*タスク_進捗状況,0)+タスク_開始-1&gt;=Z$5)</formula>
    </cfRule>
    <cfRule type="expression" dxfId="25" priority="80" stopIfTrue="1">
      <formula>AND(タスク_終了&gt;=Z$5,タスク_開始&lt;AA$5)</formula>
    </cfRule>
  </conditionalFormatting>
  <conditionalFormatting sqref="Z151:DL163">
    <cfRule type="expression" dxfId="24" priority="426">
      <formula>AND(タスク_開始&lt;=Z$5,ROUNDDOWN((タスク_終了-タスク_開始+1)*タスク_進捗状況,0)+タスク_開始-1&gt;=Z$5)</formula>
    </cfRule>
    <cfRule type="expression" dxfId="23" priority="428">
      <formula>AND(TODAY()&gt;=Z$5,TODAY()&lt;AA$5)</formula>
    </cfRule>
    <cfRule type="expression" dxfId="22" priority="427" stopIfTrue="1">
      <formula>AND(タスク_終了&gt;=Z$5,タスク_開始&lt;AA$5)</formula>
    </cfRule>
  </conditionalFormatting>
  <dataValidations count="2">
    <dataValidation type="whole" operator="greaterThanOrEqual" allowBlank="1" showInputMessage="1" promptTitle="Week View" prompt="Changing this number scrolls the Gantt chart view." sqref="T4" xr:uid="{B1CDE9A1-3BB2-4336-A03F-AE1F7FF29DEC}">
      <formula1>1</formula1>
    </dataValidation>
    <dataValidation type="list" allowBlank="1" showInputMessage="1" showErrorMessage="1" sqref="R8:R161 N8:N161" xr:uid="{F7C98BD6-2842-4CD4-9646-9ED2AF2EEB34}">
      <formula1>"Didn't start.,Shi hang,Rv待ち,RvFB中,Re Rv待ち,Re RvFB,It's over."</formula1>
    </dataValidation>
  </dataValidations>
  <hyperlinks>
    <hyperlink ref="Z2" r:id="rId2" xr:uid="{A8D7CFB6-E377-49D5-9D19-286555BEF943}"/>
    <hyperlink ref="Z1" r:id="rId3" xr:uid="{F89E67F0-007E-40FB-8A1E-9A2B6552D761}"/>
  </hyperlinks>
  <printOptions horizontalCentered="1"/>
  <pageMargins left="0.35" right="0.35" top="0.35" bottom="0.5" header="0.3" footer="0.3"/>
  <pageSetup paperSize="9" scale="26" fitToHeight="0" orientation="landscape" r:id="rId4"/>
  <headerFooter differentFirst="1" scaleWithDoc="0">
    <oddFooter>&amp;L_x000D_&amp;1#&amp;"Calibri"&amp;10&amp;K000000 Classified as Microsoft Confidential</oddFooter>
    <firstFooter>&amp;L_x000D_&amp;1#&amp;"Calibri"&amp;10&amp;K000000 Classified as Microsoft Confidential</firstFooter>
  </headerFooter>
  <drawing r:id="rId5"/>
  <extLst>
    <ext xmlns:x14="http://schemas.microsoft.com/office/spreadsheetml/2009/9/main" uri="{78C0D931-6437-407d-A8EE-F0AAD7539E65}">
      <x14:conditionalFormattings>
        <x14:conditionalFormatting xmlns:xm="http://schemas.microsoft.com/office/excel/2006/main">
          <x14:cfRule type="dataBar" id="{75CEBD08-767E-4D66-A728-A51AB76763D0}">
            <x14:dataBar minLength="0" maxLength="100" gradient="0">
              <x14:cfvo type="num">
                <xm:f>0</xm:f>
              </x14:cfvo>
              <x14:cfvo type="num">
                <xm:f>1</xm:f>
              </x14:cfvo>
              <x14:negativeFillColor rgb="FFFF0000"/>
              <x14:axisColor rgb="FF000000"/>
            </x14:dataBar>
          </x14:cfRule>
          <xm:sqref>N162:S163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8A065-7CFD-4F10-A8BD-816E5BEC5B46}">
  <sheetPr>
    <tabColor theme="0" tint="-0.499984740745262"/>
    <pageSetUpPr fitToPage="1"/>
  </sheetPr>
  <dimension ref="A1:DI96"/>
  <sheetViews>
    <sheetView showGridLines="0" showRuler="0" zoomScale="115" zoomScaleNormal="115" zoomScalePageLayoutView="70" workbookViewId="0">
      <pane xSplit="7" ySplit="7" topLeftCell="L70" activePane="bottomRight" state="frozen"/>
      <selection pane="topRight" activeCell="H17" sqref="H17"/>
      <selection pane="bottomLeft" activeCell="H17" sqref="H17"/>
      <selection pane="bottomRight" activeCell="H17" sqref="H17"/>
    </sheetView>
  </sheetViews>
  <sheetFormatPr defaultRowHeight="30" customHeight="1"/>
  <cols>
    <col min="1" max="2" width="2.6328125" style="5" customWidth="1"/>
    <col min="3" max="4" width="3.81640625" customWidth="1"/>
    <col min="5" max="5" width="83" customWidth="1"/>
    <col min="6" max="6" width="4.81640625" bestFit="1" customWidth="1"/>
    <col min="7" max="7" width="14.81640625" customWidth="1"/>
    <col min="8" max="8" width="11.81640625" customWidth="1"/>
    <col min="9" max="9" width="11.1796875" bestFit="1" customWidth="1"/>
    <col min="10" max="10" width="36.1796875" style="82" customWidth="1"/>
    <col min="11" max="11" width="10.6328125" customWidth="1"/>
    <col min="12" max="14" width="5.1796875" customWidth="1"/>
    <col min="15" max="16" width="10.6328125" customWidth="1"/>
    <col min="17" max="17" width="10.453125" style="2" bestFit="1" customWidth="1"/>
    <col min="18" max="18" width="10.453125" bestFit="1" customWidth="1"/>
    <col min="19" max="19" width="10.453125" style="2" customWidth="1"/>
    <col min="20" max="20" width="10.453125" customWidth="1"/>
    <col min="21" max="21" width="2.6328125" hidden="1" customWidth="1"/>
    <col min="22" max="22" width="6.1796875" hidden="1" customWidth="1"/>
    <col min="23" max="113" width="2.54296875" customWidth="1"/>
  </cols>
  <sheetData>
    <row r="1" spans="1:113" ht="30" customHeight="1" thickBot="1">
      <c r="A1" s="6" t="s">
        <v>498</v>
      </c>
      <c r="B1" s="6"/>
      <c r="C1" s="7" t="s">
        <v>563</v>
      </c>
      <c r="D1" s="7"/>
      <c r="E1" s="7"/>
      <c r="F1" s="7"/>
      <c r="G1" s="10"/>
      <c r="H1" s="10"/>
      <c r="I1" s="10"/>
      <c r="J1" s="10"/>
      <c r="K1" s="11"/>
      <c r="L1" s="11"/>
      <c r="M1" s="11"/>
      <c r="N1" s="11"/>
      <c r="O1" s="11"/>
      <c r="P1" s="11"/>
      <c r="Q1" s="12"/>
      <c r="R1" s="13"/>
      <c r="S1" s="12"/>
      <c r="T1" s="13"/>
      <c r="V1" s="11"/>
      <c r="W1" s="14" t="s">
        <v>0</v>
      </c>
    </row>
    <row r="2" spans="1:113" ht="15.75" customHeight="1" thickBot="1">
      <c r="A2" s="186"/>
      <c r="B2" s="39" t="s">
        <v>500</v>
      </c>
      <c r="C2" s="183"/>
      <c r="D2" s="39" t="s">
        <v>139</v>
      </c>
      <c r="E2" s="8"/>
      <c r="F2" s="8"/>
      <c r="S2" s="12"/>
      <c r="T2" s="13"/>
      <c r="W2" s="33" t="s">
        <v>501</v>
      </c>
    </row>
    <row r="3" spans="1:113" ht="20.25" customHeight="1" thickBot="1">
      <c r="A3" s="184"/>
      <c r="B3" s="39" t="s">
        <v>502</v>
      </c>
      <c r="C3" s="181"/>
      <c r="D3" s="39" t="s">
        <v>261</v>
      </c>
      <c r="E3" s="9"/>
      <c r="F3" s="9"/>
      <c r="G3" s="404" t="s">
        <v>503</v>
      </c>
      <c r="H3" s="404"/>
      <c r="I3" s="404"/>
      <c r="J3" s="404"/>
      <c r="K3" s="405"/>
      <c r="Q3" s="406">
        <f ca="1">TODAY()-10</f>
        <v>45822</v>
      </c>
      <c r="R3" s="406"/>
      <c r="S3" s="12"/>
      <c r="T3" s="13"/>
    </row>
    <row r="4" spans="1:113" ht="19.5" customHeight="1" thickBot="1">
      <c r="A4" s="185"/>
      <c r="B4" s="39" t="s">
        <v>504</v>
      </c>
      <c r="C4" s="182"/>
      <c r="D4" s="39" t="s">
        <v>140</v>
      </c>
      <c r="G4" s="404" t="s">
        <v>505</v>
      </c>
      <c r="H4" s="404"/>
      <c r="I4" s="404"/>
      <c r="J4" s="404"/>
      <c r="K4" s="405"/>
      <c r="Q4" s="3">
        <v>2</v>
      </c>
      <c r="S4" s="12"/>
      <c r="T4" s="13"/>
      <c r="W4" s="392" t="e">
        <f>W5</f>
        <v>#NAME?</v>
      </c>
      <c r="X4" s="393"/>
      <c r="Y4" s="393"/>
      <c r="Z4" s="393"/>
      <c r="AA4" s="393"/>
      <c r="AB4" s="393"/>
      <c r="AC4" s="394"/>
      <c r="AD4" s="392" t="e">
        <f>AD5</f>
        <v>#NAME?</v>
      </c>
      <c r="AE4" s="393"/>
      <c r="AF4" s="393"/>
      <c r="AG4" s="393"/>
      <c r="AH4" s="393"/>
      <c r="AI4" s="393"/>
      <c r="AJ4" s="394"/>
      <c r="AK4" s="392" t="e">
        <f>AK5</f>
        <v>#NAME?</v>
      </c>
      <c r="AL4" s="393"/>
      <c r="AM4" s="393"/>
      <c r="AN4" s="393"/>
      <c r="AO4" s="393"/>
      <c r="AP4" s="393"/>
      <c r="AQ4" s="394"/>
      <c r="AR4" s="392" t="e">
        <f>AR5</f>
        <v>#NAME?</v>
      </c>
      <c r="AS4" s="393"/>
      <c r="AT4" s="393"/>
      <c r="AU4" s="393"/>
      <c r="AV4" s="393"/>
      <c r="AW4" s="393"/>
      <c r="AX4" s="394"/>
      <c r="AY4" s="392" t="e">
        <f>AY5</f>
        <v>#NAME?</v>
      </c>
      <c r="AZ4" s="393"/>
      <c r="BA4" s="393"/>
      <c r="BB4" s="393"/>
      <c r="BC4" s="393"/>
      <c r="BD4" s="393"/>
      <c r="BE4" s="394"/>
      <c r="BF4" s="392" t="e">
        <f>BF5</f>
        <v>#NAME?</v>
      </c>
      <c r="BG4" s="393"/>
      <c r="BH4" s="393"/>
      <c r="BI4" s="393"/>
      <c r="BJ4" s="393"/>
      <c r="BK4" s="393"/>
      <c r="BL4" s="394"/>
      <c r="BM4" s="392" t="e">
        <f>BM5</f>
        <v>#NAME?</v>
      </c>
      <c r="BN4" s="393"/>
      <c r="BO4" s="393"/>
      <c r="BP4" s="393"/>
      <c r="BQ4" s="393"/>
      <c r="BR4" s="393"/>
      <c r="BS4" s="394"/>
      <c r="BT4" s="392" t="e">
        <f>BT5</f>
        <v>#NAME?</v>
      </c>
      <c r="BU4" s="393"/>
      <c r="BV4" s="393"/>
      <c r="BW4" s="393"/>
      <c r="BX4" s="393"/>
      <c r="BY4" s="393"/>
      <c r="BZ4" s="394"/>
      <c r="CA4" s="392" t="e">
        <f>CA5</f>
        <v>#NAME?</v>
      </c>
      <c r="CB4" s="393"/>
      <c r="CC4" s="393"/>
      <c r="CD4" s="393"/>
      <c r="CE4" s="393"/>
      <c r="CF4" s="393"/>
      <c r="CG4" s="394"/>
      <c r="CH4" s="392" t="e">
        <f>CH5</f>
        <v>#NAME?</v>
      </c>
      <c r="CI4" s="393"/>
      <c r="CJ4" s="393"/>
      <c r="CK4" s="393"/>
      <c r="CL4" s="393"/>
      <c r="CM4" s="393"/>
      <c r="CN4" s="394"/>
      <c r="CO4" s="392" t="e">
        <f>CO5</f>
        <v>#NAME?</v>
      </c>
      <c r="CP4" s="393"/>
      <c r="CQ4" s="393"/>
      <c r="CR4" s="393"/>
      <c r="CS4" s="393"/>
      <c r="CT4" s="393"/>
      <c r="CU4" s="394"/>
      <c r="CV4" s="392" t="e">
        <f>CV5</f>
        <v>#NAME?</v>
      </c>
      <c r="CW4" s="393"/>
      <c r="CX4" s="393"/>
      <c r="CY4" s="393"/>
      <c r="CZ4" s="393"/>
      <c r="DA4" s="393"/>
      <c r="DB4" s="394"/>
      <c r="DC4" s="392" t="e">
        <f>DC5</f>
        <v>#NAME?</v>
      </c>
      <c r="DD4" s="393"/>
      <c r="DE4" s="393"/>
      <c r="DF4" s="393"/>
      <c r="DG4" s="393"/>
      <c r="DH4" s="393"/>
      <c r="DI4" s="394"/>
    </row>
    <row r="5" spans="1:113" ht="15" customHeight="1">
      <c r="A5" s="6" t="s">
        <v>506</v>
      </c>
      <c r="B5" s="6"/>
      <c r="C5" s="395"/>
      <c r="D5" s="395"/>
      <c r="E5" s="395"/>
      <c r="F5" s="395"/>
      <c r="G5" s="395"/>
      <c r="H5" s="395"/>
      <c r="I5" s="395"/>
      <c r="J5" s="395"/>
      <c r="K5" s="395"/>
      <c r="L5" s="395"/>
      <c r="M5" s="395"/>
      <c r="N5" s="395"/>
      <c r="O5" s="395"/>
      <c r="P5" s="395"/>
      <c r="Q5" s="395"/>
      <c r="R5" s="395"/>
      <c r="S5" s="395"/>
      <c r="T5" s="395"/>
      <c r="U5" s="395"/>
      <c r="W5" s="30" t="e">
        <f>プロジェクト_開始-WEEKDAY(プロジェクト_開始,1)+2+7*(週_表示-1)</f>
        <v>#NAME?</v>
      </c>
      <c r="X5" s="31" t="e">
        <f>W5+1</f>
        <v>#NAME?</v>
      </c>
      <c r="Y5" s="31" t="e">
        <f t="shared" ref="Y5:BL5" si="0">X5+1</f>
        <v>#NAME?</v>
      </c>
      <c r="Z5" s="31" t="e">
        <f t="shared" si="0"/>
        <v>#NAME?</v>
      </c>
      <c r="AA5" s="31" t="e">
        <f t="shared" si="0"/>
        <v>#NAME?</v>
      </c>
      <c r="AB5" s="31" t="e">
        <f t="shared" si="0"/>
        <v>#NAME?</v>
      </c>
      <c r="AC5" s="32" t="e">
        <f t="shared" si="0"/>
        <v>#NAME?</v>
      </c>
      <c r="AD5" s="30" t="e">
        <f>AC5+1</f>
        <v>#NAME?</v>
      </c>
      <c r="AE5" s="31" t="e">
        <f>AD5+1</f>
        <v>#NAME?</v>
      </c>
      <c r="AF5" s="31" t="e">
        <f t="shared" si="0"/>
        <v>#NAME?</v>
      </c>
      <c r="AG5" s="31" t="e">
        <f t="shared" si="0"/>
        <v>#NAME?</v>
      </c>
      <c r="AH5" s="31" t="e">
        <f t="shared" si="0"/>
        <v>#NAME?</v>
      </c>
      <c r="AI5" s="31" t="e">
        <f t="shared" si="0"/>
        <v>#NAME?</v>
      </c>
      <c r="AJ5" s="32" t="e">
        <f t="shared" si="0"/>
        <v>#NAME?</v>
      </c>
      <c r="AK5" s="30" t="e">
        <f>AJ5+1</f>
        <v>#NAME?</v>
      </c>
      <c r="AL5" s="31" t="e">
        <f>AK5+1</f>
        <v>#NAME?</v>
      </c>
      <c r="AM5" s="31" t="e">
        <f t="shared" si="0"/>
        <v>#NAME?</v>
      </c>
      <c r="AN5" s="31" t="e">
        <f t="shared" si="0"/>
        <v>#NAME?</v>
      </c>
      <c r="AO5" s="31" t="e">
        <f t="shared" si="0"/>
        <v>#NAME?</v>
      </c>
      <c r="AP5" s="31" t="e">
        <f t="shared" si="0"/>
        <v>#NAME?</v>
      </c>
      <c r="AQ5" s="32" t="e">
        <f t="shared" si="0"/>
        <v>#NAME?</v>
      </c>
      <c r="AR5" s="30" t="e">
        <f>AQ5+1</f>
        <v>#NAME?</v>
      </c>
      <c r="AS5" s="31" t="e">
        <f>AR5+1</f>
        <v>#NAME?</v>
      </c>
      <c r="AT5" s="31" t="e">
        <f t="shared" si="0"/>
        <v>#NAME?</v>
      </c>
      <c r="AU5" s="31" t="e">
        <f t="shared" si="0"/>
        <v>#NAME?</v>
      </c>
      <c r="AV5" s="31" t="e">
        <f t="shared" si="0"/>
        <v>#NAME?</v>
      </c>
      <c r="AW5" s="31" t="e">
        <f t="shared" si="0"/>
        <v>#NAME?</v>
      </c>
      <c r="AX5" s="32" t="e">
        <f t="shared" si="0"/>
        <v>#NAME?</v>
      </c>
      <c r="AY5" s="30" t="e">
        <f>AX5+1</f>
        <v>#NAME?</v>
      </c>
      <c r="AZ5" s="31" t="e">
        <f>AY5+1</f>
        <v>#NAME?</v>
      </c>
      <c r="BA5" s="31" t="e">
        <f t="shared" si="0"/>
        <v>#NAME?</v>
      </c>
      <c r="BB5" s="31" t="e">
        <f t="shared" si="0"/>
        <v>#NAME?</v>
      </c>
      <c r="BC5" s="31" t="e">
        <f t="shared" si="0"/>
        <v>#NAME?</v>
      </c>
      <c r="BD5" s="31" t="e">
        <f t="shared" si="0"/>
        <v>#NAME?</v>
      </c>
      <c r="BE5" s="32" t="e">
        <f t="shared" si="0"/>
        <v>#NAME?</v>
      </c>
      <c r="BF5" s="30" t="e">
        <f>BE5+1</f>
        <v>#NAME?</v>
      </c>
      <c r="BG5" s="31" t="e">
        <f>BF5+1</f>
        <v>#NAME?</v>
      </c>
      <c r="BH5" s="31" t="e">
        <f t="shared" si="0"/>
        <v>#NAME?</v>
      </c>
      <c r="BI5" s="31" t="e">
        <f t="shared" si="0"/>
        <v>#NAME?</v>
      </c>
      <c r="BJ5" s="31" t="e">
        <f t="shared" si="0"/>
        <v>#NAME?</v>
      </c>
      <c r="BK5" s="31" t="e">
        <f t="shared" si="0"/>
        <v>#NAME?</v>
      </c>
      <c r="BL5" s="32" t="e">
        <f t="shared" si="0"/>
        <v>#NAME?</v>
      </c>
      <c r="BM5" s="30" t="e">
        <f>BL5+1</f>
        <v>#NAME?</v>
      </c>
      <c r="BN5" s="31" t="e">
        <f>BM5+1</f>
        <v>#NAME?</v>
      </c>
      <c r="BO5" s="31" t="e">
        <f t="shared" ref="BO5:BS5" si="1">BN5+1</f>
        <v>#NAME?</v>
      </c>
      <c r="BP5" s="31" t="e">
        <f t="shared" si="1"/>
        <v>#NAME?</v>
      </c>
      <c r="BQ5" s="31" t="e">
        <f t="shared" si="1"/>
        <v>#NAME?</v>
      </c>
      <c r="BR5" s="31" t="e">
        <f t="shared" si="1"/>
        <v>#NAME?</v>
      </c>
      <c r="BS5" s="32" t="e">
        <f t="shared" si="1"/>
        <v>#NAME?</v>
      </c>
      <c r="BT5" s="30" t="e">
        <f>BS5+1</f>
        <v>#NAME?</v>
      </c>
      <c r="BU5" s="31" t="e">
        <f>BT5+1</f>
        <v>#NAME?</v>
      </c>
      <c r="BV5" s="31" t="e">
        <f t="shared" ref="BV5:BZ5" si="2">BU5+1</f>
        <v>#NAME?</v>
      </c>
      <c r="BW5" s="31" t="e">
        <f t="shared" si="2"/>
        <v>#NAME?</v>
      </c>
      <c r="BX5" s="31" t="e">
        <f t="shared" si="2"/>
        <v>#NAME?</v>
      </c>
      <c r="BY5" s="31" t="e">
        <f t="shared" si="2"/>
        <v>#NAME?</v>
      </c>
      <c r="BZ5" s="32" t="e">
        <f t="shared" si="2"/>
        <v>#NAME?</v>
      </c>
      <c r="CA5" s="30" t="e">
        <f>BZ5+1</f>
        <v>#NAME?</v>
      </c>
      <c r="CB5" s="31" t="e">
        <f>CA5+1</f>
        <v>#NAME?</v>
      </c>
      <c r="CC5" s="31" t="e">
        <f t="shared" ref="CC5:CG5" si="3">CB5+1</f>
        <v>#NAME?</v>
      </c>
      <c r="CD5" s="31" t="e">
        <f t="shared" si="3"/>
        <v>#NAME?</v>
      </c>
      <c r="CE5" s="31" t="e">
        <f t="shared" si="3"/>
        <v>#NAME?</v>
      </c>
      <c r="CF5" s="31" t="e">
        <f t="shared" si="3"/>
        <v>#NAME?</v>
      </c>
      <c r="CG5" s="32" t="e">
        <f t="shared" si="3"/>
        <v>#NAME?</v>
      </c>
      <c r="CH5" s="30" t="e">
        <f>CG5+1</f>
        <v>#NAME?</v>
      </c>
      <c r="CI5" s="31" t="e">
        <f>CH5+1</f>
        <v>#NAME?</v>
      </c>
      <c r="CJ5" s="31" t="e">
        <f t="shared" ref="CJ5:CN5" si="4">CI5+1</f>
        <v>#NAME?</v>
      </c>
      <c r="CK5" s="31" t="e">
        <f t="shared" si="4"/>
        <v>#NAME?</v>
      </c>
      <c r="CL5" s="31" t="e">
        <f t="shared" si="4"/>
        <v>#NAME?</v>
      </c>
      <c r="CM5" s="31" t="e">
        <f t="shared" si="4"/>
        <v>#NAME?</v>
      </c>
      <c r="CN5" s="32" t="e">
        <f t="shared" si="4"/>
        <v>#NAME?</v>
      </c>
      <c r="CO5" s="30" t="e">
        <f>CN5+1</f>
        <v>#NAME?</v>
      </c>
      <c r="CP5" s="31" t="e">
        <f>CO5+1</f>
        <v>#NAME?</v>
      </c>
      <c r="CQ5" s="31" t="e">
        <f t="shared" ref="CQ5:CU5" si="5">CP5+1</f>
        <v>#NAME?</v>
      </c>
      <c r="CR5" s="31" t="e">
        <f t="shared" si="5"/>
        <v>#NAME?</v>
      </c>
      <c r="CS5" s="31" t="e">
        <f t="shared" si="5"/>
        <v>#NAME?</v>
      </c>
      <c r="CT5" s="31" t="e">
        <f t="shared" si="5"/>
        <v>#NAME?</v>
      </c>
      <c r="CU5" s="32" t="e">
        <f t="shared" si="5"/>
        <v>#NAME?</v>
      </c>
      <c r="CV5" s="30" t="e">
        <f>CU5+1</f>
        <v>#NAME?</v>
      </c>
      <c r="CW5" s="31" t="e">
        <f>CV5+1</f>
        <v>#NAME?</v>
      </c>
      <c r="CX5" s="31" t="e">
        <f t="shared" ref="CX5:DB5" si="6">CW5+1</f>
        <v>#NAME?</v>
      </c>
      <c r="CY5" s="31" t="e">
        <f t="shared" si="6"/>
        <v>#NAME?</v>
      </c>
      <c r="CZ5" s="31" t="e">
        <f t="shared" si="6"/>
        <v>#NAME?</v>
      </c>
      <c r="DA5" s="31" t="e">
        <f t="shared" si="6"/>
        <v>#NAME?</v>
      </c>
      <c r="DB5" s="32" t="e">
        <f t="shared" si="6"/>
        <v>#NAME?</v>
      </c>
      <c r="DC5" s="30" t="e">
        <f>DB5+1</f>
        <v>#NAME?</v>
      </c>
      <c r="DD5" s="31" t="e">
        <f>DC5+1</f>
        <v>#NAME?</v>
      </c>
      <c r="DE5" s="31" t="e">
        <f t="shared" ref="DE5:DI5" si="7">DD5+1</f>
        <v>#NAME?</v>
      </c>
      <c r="DF5" s="31" t="e">
        <f t="shared" si="7"/>
        <v>#NAME?</v>
      </c>
      <c r="DG5" s="31" t="e">
        <f t="shared" si="7"/>
        <v>#NAME?</v>
      </c>
      <c r="DH5" s="31" t="e">
        <f t="shared" si="7"/>
        <v>#NAME?</v>
      </c>
      <c r="DI5" s="32" t="e">
        <f t="shared" si="7"/>
        <v>#NAME?</v>
      </c>
    </row>
    <row r="6" spans="1:113" ht="15" customHeight="1" thickBot="1">
      <c r="A6" s="6" t="s">
        <v>507</v>
      </c>
      <c r="B6" s="6"/>
      <c r="C6" s="396" t="s">
        <v>297</v>
      </c>
      <c r="D6" s="397"/>
      <c r="E6" s="397"/>
      <c r="F6" s="388" t="s">
        <v>508</v>
      </c>
      <c r="G6" s="401" t="s">
        <v>509</v>
      </c>
      <c r="H6" s="388" t="s">
        <v>510</v>
      </c>
      <c r="I6" s="388" t="s">
        <v>511</v>
      </c>
      <c r="J6" s="388" t="s">
        <v>564</v>
      </c>
      <c r="K6" s="388" t="s">
        <v>513</v>
      </c>
      <c r="L6" s="34" t="s">
        <v>514</v>
      </c>
      <c r="M6" s="34" t="s">
        <v>515</v>
      </c>
      <c r="N6" s="34" t="s">
        <v>516</v>
      </c>
      <c r="O6" s="388" t="s">
        <v>517</v>
      </c>
      <c r="P6" s="388" t="s">
        <v>518</v>
      </c>
      <c r="Q6" s="390" t="s">
        <v>519</v>
      </c>
      <c r="R6" s="391"/>
      <c r="S6" s="390" t="s">
        <v>520</v>
      </c>
      <c r="T6" s="391"/>
      <c r="U6" s="15"/>
      <c r="V6" s="15" t="s">
        <v>521</v>
      </c>
      <c r="W6" s="16" t="e">
        <f t="shared" ref="W6:CH6" si="8">LEFT(TEXT(W5,"aaa"),1)</f>
        <v>#NAME?</v>
      </c>
      <c r="X6" s="16" t="e">
        <f t="shared" si="8"/>
        <v>#NAME?</v>
      </c>
      <c r="Y6" s="16" t="e">
        <f t="shared" si="8"/>
        <v>#NAME?</v>
      </c>
      <c r="Z6" s="16" t="e">
        <f t="shared" si="8"/>
        <v>#NAME?</v>
      </c>
      <c r="AA6" s="16" t="e">
        <f t="shared" si="8"/>
        <v>#NAME?</v>
      </c>
      <c r="AB6" s="16" t="e">
        <f t="shared" si="8"/>
        <v>#NAME?</v>
      </c>
      <c r="AC6" s="16" t="e">
        <f t="shared" si="8"/>
        <v>#NAME?</v>
      </c>
      <c r="AD6" s="16" t="e">
        <f t="shared" si="8"/>
        <v>#NAME?</v>
      </c>
      <c r="AE6" s="16" t="e">
        <f t="shared" si="8"/>
        <v>#NAME?</v>
      </c>
      <c r="AF6" s="16" t="e">
        <f t="shared" si="8"/>
        <v>#NAME?</v>
      </c>
      <c r="AG6" s="16" t="e">
        <f t="shared" si="8"/>
        <v>#NAME?</v>
      </c>
      <c r="AH6" s="16" t="e">
        <f t="shared" si="8"/>
        <v>#NAME?</v>
      </c>
      <c r="AI6" s="16" t="e">
        <f t="shared" si="8"/>
        <v>#NAME?</v>
      </c>
      <c r="AJ6" s="16" t="e">
        <f t="shared" si="8"/>
        <v>#NAME?</v>
      </c>
      <c r="AK6" s="16" t="e">
        <f t="shared" si="8"/>
        <v>#NAME?</v>
      </c>
      <c r="AL6" s="16" t="e">
        <f t="shared" si="8"/>
        <v>#NAME?</v>
      </c>
      <c r="AM6" s="16" t="e">
        <f t="shared" si="8"/>
        <v>#NAME?</v>
      </c>
      <c r="AN6" s="16" t="e">
        <f t="shared" si="8"/>
        <v>#NAME?</v>
      </c>
      <c r="AO6" s="16" t="e">
        <f t="shared" si="8"/>
        <v>#NAME?</v>
      </c>
      <c r="AP6" s="16" t="e">
        <f t="shared" si="8"/>
        <v>#NAME?</v>
      </c>
      <c r="AQ6" s="16" t="e">
        <f t="shared" si="8"/>
        <v>#NAME?</v>
      </c>
      <c r="AR6" s="16" t="e">
        <f t="shared" si="8"/>
        <v>#NAME?</v>
      </c>
      <c r="AS6" s="16" t="e">
        <f t="shared" si="8"/>
        <v>#NAME?</v>
      </c>
      <c r="AT6" s="16" t="e">
        <f t="shared" si="8"/>
        <v>#NAME?</v>
      </c>
      <c r="AU6" s="16" t="e">
        <f t="shared" si="8"/>
        <v>#NAME?</v>
      </c>
      <c r="AV6" s="16" t="e">
        <f t="shared" si="8"/>
        <v>#NAME?</v>
      </c>
      <c r="AW6" s="16" t="e">
        <f t="shared" si="8"/>
        <v>#NAME?</v>
      </c>
      <c r="AX6" s="16" t="e">
        <f t="shared" si="8"/>
        <v>#NAME?</v>
      </c>
      <c r="AY6" s="16" t="e">
        <f t="shared" si="8"/>
        <v>#NAME?</v>
      </c>
      <c r="AZ6" s="16" t="e">
        <f t="shared" si="8"/>
        <v>#NAME?</v>
      </c>
      <c r="BA6" s="16" t="e">
        <f t="shared" si="8"/>
        <v>#NAME?</v>
      </c>
      <c r="BB6" s="16" t="e">
        <f t="shared" si="8"/>
        <v>#NAME?</v>
      </c>
      <c r="BC6" s="16" t="e">
        <f t="shared" si="8"/>
        <v>#NAME?</v>
      </c>
      <c r="BD6" s="16" t="e">
        <f t="shared" si="8"/>
        <v>#NAME?</v>
      </c>
      <c r="BE6" s="16" t="e">
        <f t="shared" si="8"/>
        <v>#NAME?</v>
      </c>
      <c r="BF6" s="16" t="e">
        <f t="shared" si="8"/>
        <v>#NAME?</v>
      </c>
      <c r="BG6" s="16" t="e">
        <f t="shared" si="8"/>
        <v>#NAME?</v>
      </c>
      <c r="BH6" s="16" t="e">
        <f t="shared" si="8"/>
        <v>#NAME?</v>
      </c>
      <c r="BI6" s="16" t="e">
        <f t="shared" si="8"/>
        <v>#NAME?</v>
      </c>
      <c r="BJ6" s="16" t="e">
        <f t="shared" si="8"/>
        <v>#NAME?</v>
      </c>
      <c r="BK6" s="16" t="e">
        <f t="shared" si="8"/>
        <v>#NAME?</v>
      </c>
      <c r="BL6" s="16" t="e">
        <f t="shared" si="8"/>
        <v>#NAME?</v>
      </c>
      <c r="BM6" s="16" t="e">
        <f t="shared" si="8"/>
        <v>#NAME?</v>
      </c>
      <c r="BN6" s="16" t="e">
        <f t="shared" si="8"/>
        <v>#NAME?</v>
      </c>
      <c r="BO6" s="16" t="e">
        <f t="shared" si="8"/>
        <v>#NAME?</v>
      </c>
      <c r="BP6" s="16" t="e">
        <f t="shared" si="8"/>
        <v>#NAME?</v>
      </c>
      <c r="BQ6" s="16" t="e">
        <f t="shared" si="8"/>
        <v>#NAME?</v>
      </c>
      <c r="BR6" s="16" t="e">
        <f t="shared" si="8"/>
        <v>#NAME?</v>
      </c>
      <c r="BS6" s="16" t="e">
        <f t="shared" si="8"/>
        <v>#NAME?</v>
      </c>
      <c r="BT6" s="16" t="e">
        <f t="shared" si="8"/>
        <v>#NAME?</v>
      </c>
      <c r="BU6" s="16" t="e">
        <f t="shared" si="8"/>
        <v>#NAME?</v>
      </c>
      <c r="BV6" s="16" t="e">
        <f t="shared" si="8"/>
        <v>#NAME?</v>
      </c>
      <c r="BW6" s="16" t="e">
        <f t="shared" si="8"/>
        <v>#NAME?</v>
      </c>
      <c r="BX6" s="16" t="e">
        <f t="shared" si="8"/>
        <v>#NAME?</v>
      </c>
      <c r="BY6" s="16" t="e">
        <f t="shared" si="8"/>
        <v>#NAME?</v>
      </c>
      <c r="BZ6" s="16" t="e">
        <f t="shared" si="8"/>
        <v>#NAME?</v>
      </c>
      <c r="CA6" s="16" t="e">
        <f t="shared" si="8"/>
        <v>#NAME?</v>
      </c>
      <c r="CB6" s="16" t="e">
        <f t="shared" si="8"/>
        <v>#NAME?</v>
      </c>
      <c r="CC6" s="16" t="e">
        <f t="shared" si="8"/>
        <v>#NAME?</v>
      </c>
      <c r="CD6" s="16" t="e">
        <f t="shared" si="8"/>
        <v>#NAME?</v>
      </c>
      <c r="CE6" s="16" t="e">
        <f t="shared" si="8"/>
        <v>#NAME?</v>
      </c>
      <c r="CF6" s="16" t="e">
        <f t="shared" si="8"/>
        <v>#NAME?</v>
      </c>
      <c r="CG6" s="16" t="e">
        <f t="shared" si="8"/>
        <v>#NAME?</v>
      </c>
      <c r="CH6" s="16" t="e">
        <f t="shared" si="8"/>
        <v>#NAME?</v>
      </c>
      <c r="CI6" s="16" t="e">
        <f t="shared" ref="CI6:DI6" si="9">LEFT(TEXT(CI5,"aaa"),1)</f>
        <v>#NAME?</v>
      </c>
      <c r="CJ6" s="16" t="e">
        <f t="shared" si="9"/>
        <v>#NAME?</v>
      </c>
      <c r="CK6" s="16" t="e">
        <f t="shared" si="9"/>
        <v>#NAME?</v>
      </c>
      <c r="CL6" s="16" t="e">
        <f t="shared" si="9"/>
        <v>#NAME?</v>
      </c>
      <c r="CM6" s="16" t="e">
        <f t="shared" si="9"/>
        <v>#NAME?</v>
      </c>
      <c r="CN6" s="16" t="e">
        <f t="shared" si="9"/>
        <v>#NAME?</v>
      </c>
      <c r="CO6" s="16" t="e">
        <f t="shared" si="9"/>
        <v>#NAME?</v>
      </c>
      <c r="CP6" s="16" t="e">
        <f t="shared" si="9"/>
        <v>#NAME?</v>
      </c>
      <c r="CQ6" s="16" t="e">
        <f t="shared" si="9"/>
        <v>#NAME?</v>
      </c>
      <c r="CR6" s="16" t="e">
        <f t="shared" si="9"/>
        <v>#NAME?</v>
      </c>
      <c r="CS6" s="16" t="e">
        <f t="shared" si="9"/>
        <v>#NAME?</v>
      </c>
      <c r="CT6" s="16" t="e">
        <f t="shared" si="9"/>
        <v>#NAME?</v>
      </c>
      <c r="CU6" s="16" t="e">
        <f t="shared" si="9"/>
        <v>#NAME?</v>
      </c>
      <c r="CV6" s="16" t="e">
        <f t="shared" si="9"/>
        <v>#NAME?</v>
      </c>
      <c r="CW6" s="16" t="e">
        <f t="shared" si="9"/>
        <v>#NAME?</v>
      </c>
      <c r="CX6" s="16" t="e">
        <f t="shared" si="9"/>
        <v>#NAME?</v>
      </c>
      <c r="CY6" s="16" t="e">
        <f t="shared" si="9"/>
        <v>#NAME?</v>
      </c>
      <c r="CZ6" s="16" t="e">
        <f t="shared" si="9"/>
        <v>#NAME?</v>
      </c>
      <c r="DA6" s="16" t="e">
        <f t="shared" si="9"/>
        <v>#NAME?</v>
      </c>
      <c r="DB6" s="16" t="e">
        <f t="shared" si="9"/>
        <v>#NAME?</v>
      </c>
      <c r="DC6" s="16" t="e">
        <f t="shared" si="9"/>
        <v>#NAME?</v>
      </c>
      <c r="DD6" s="16" t="e">
        <f t="shared" si="9"/>
        <v>#NAME?</v>
      </c>
      <c r="DE6" s="16" t="e">
        <f t="shared" si="9"/>
        <v>#NAME?</v>
      </c>
      <c r="DF6" s="16" t="e">
        <f t="shared" si="9"/>
        <v>#NAME?</v>
      </c>
      <c r="DG6" s="16" t="e">
        <f t="shared" si="9"/>
        <v>#NAME?</v>
      </c>
      <c r="DH6" s="16" t="e">
        <f t="shared" si="9"/>
        <v>#NAME?</v>
      </c>
      <c r="DI6" s="16" t="e">
        <f t="shared" si="9"/>
        <v>#NAME?</v>
      </c>
    </row>
    <row r="7" spans="1:113" ht="17.25" customHeight="1" thickBot="1">
      <c r="A7" s="5" t="s">
        <v>522</v>
      </c>
      <c r="C7" s="398"/>
      <c r="D7" s="399"/>
      <c r="E7" s="399"/>
      <c r="F7" s="389"/>
      <c r="G7" s="403"/>
      <c r="H7" s="389"/>
      <c r="I7" s="389"/>
      <c r="J7" s="389"/>
      <c r="K7" s="389"/>
      <c r="L7" s="87" t="s">
        <v>523</v>
      </c>
      <c r="M7" s="87" t="s">
        <v>523</v>
      </c>
      <c r="N7" s="87"/>
      <c r="O7" s="389"/>
      <c r="P7" s="389"/>
      <c r="Q7" s="34" t="s">
        <v>524</v>
      </c>
      <c r="R7" s="34" t="s">
        <v>525</v>
      </c>
      <c r="S7" s="34" t="s">
        <v>524</v>
      </c>
      <c r="T7" s="34" t="s">
        <v>525</v>
      </c>
      <c r="V7" t="e">
        <f>IF(OR(ISBLANK(タスク_開始),ISBLANK(タスク_終了)),"",タスク_終了-タスク_開始+1)</f>
        <v>#NAME?</v>
      </c>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row>
    <row r="8" spans="1:113" ht="15.6" thickBot="1">
      <c r="C8" s="50" t="s">
        <v>565</v>
      </c>
      <c r="D8" s="65"/>
      <c r="E8" s="130"/>
      <c r="F8" s="132"/>
      <c r="G8" s="35"/>
      <c r="H8" s="35"/>
      <c r="I8" s="35"/>
      <c r="J8" s="83"/>
      <c r="K8" s="36"/>
      <c r="L8" s="36"/>
      <c r="M8" s="36"/>
      <c r="N8" s="36"/>
      <c r="O8" s="36"/>
      <c r="P8" s="36"/>
      <c r="Q8" s="37"/>
      <c r="R8" s="38"/>
      <c r="S8" s="37"/>
      <c r="T8" s="38"/>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row>
    <row r="9" spans="1:113" ht="15.6" thickBot="1">
      <c r="C9" s="64"/>
      <c r="D9" s="107" t="s">
        <v>566</v>
      </c>
      <c r="E9" s="128"/>
      <c r="F9" s="133"/>
      <c r="G9" s="35"/>
      <c r="H9" s="35"/>
      <c r="I9" s="35"/>
      <c r="J9" s="108"/>
      <c r="K9" s="36"/>
      <c r="L9" s="36"/>
      <c r="M9" s="36"/>
      <c r="N9" s="36"/>
      <c r="O9" s="36"/>
      <c r="P9" s="36"/>
      <c r="Q9" s="36"/>
      <c r="R9" s="36"/>
      <c r="S9" s="36"/>
      <c r="T9" s="36"/>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row>
    <row r="10" spans="1:113" ht="15.6" thickBot="1">
      <c r="C10" s="51"/>
      <c r="D10" s="64"/>
      <c r="E10" s="109" t="s">
        <v>567</v>
      </c>
      <c r="F10" s="51"/>
      <c r="G10" s="39" t="s">
        <v>108</v>
      </c>
      <c r="H10" s="39"/>
      <c r="I10" s="39"/>
      <c r="J10" s="75"/>
      <c r="K10" s="40"/>
      <c r="L10" s="40"/>
      <c r="M10" s="40"/>
      <c r="N10" s="40"/>
      <c r="O10" s="40"/>
      <c r="P10" s="40"/>
      <c r="Q10" s="41"/>
      <c r="R10" s="41"/>
      <c r="S10" s="41"/>
      <c r="T10" s="41"/>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row>
    <row r="11" spans="1:113" ht="15.6" thickBot="1">
      <c r="C11" s="51"/>
      <c r="D11" s="64"/>
      <c r="E11" s="109" t="s">
        <v>568</v>
      </c>
      <c r="F11" s="51"/>
      <c r="G11" s="39" t="s">
        <v>108</v>
      </c>
      <c r="H11" s="39"/>
      <c r="I11" s="39"/>
      <c r="J11" s="75"/>
      <c r="K11" s="40"/>
      <c r="L11" s="40"/>
      <c r="M11" s="40"/>
      <c r="N11" s="40"/>
      <c r="O11" s="40"/>
      <c r="P11" s="40"/>
      <c r="Q11" s="41"/>
      <c r="R11" s="41"/>
      <c r="S11" s="41"/>
      <c r="T11" s="41"/>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row>
    <row r="12" spans="1:113" ht="15.6" thickBot="1">
      <c r="C12" s="51"/>
      <c r="D12" s="64"/>
      <c r="E12" s="109" t="s">
        <v>569</v>
      </c>
      <c r="F12" s="51"/>
      <c r="G12" s="39" t="s">
        <v>108</v>
      </c>
      <c r="H12" s="39"/>
      <c r="I12" s="39"/>
      <c r="J12" s="75"/>
      <c r="K12" s="40"/>
      <c r="L12" s="40"/>
      <c r="M12" s="40"/>
      <c r="N12" s="40"/>
      <c r="O12" s="40"/>
      <c r="P12" s="40"/>
      <c r="Q12" s="41"/>
      <c r="R12" s="41"/>
      <c r="S12" s="41"/>
      <c r="T12" s="41"/>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row>
    <row r="13" spans="1:113" ht="15.6" thickBot="1">
      <c r="C13" s="51"/>
      <c r="D13" s="64"/>
      <c r="E13" s="109" t="s">
        <v>570</v>
      </c>
      <c r="F13" s="51"/>
      <c r="G13" s="39" t="s">
        <v>108</v>
      </c>
      <c r="H13" s="39"/>
      <c r="I13" s="39"/>
      <c r="J13" s="75"/>
      <c r="K13" s="40"/>
      <c r="L13" s="40"/>
      <c r="M13" s="40"/>
      <c r="N13" s="40"/>
      <c r="O13" s="40"/>
      <c r="P13" s="40"/>
      <c r="Q13" s="41"/>
      <c r="R13" s="41"/>
      <c r="S13" s="41"/>
      <c r="T13" s="41"/>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row>
    <row r="14" spans="1:113" ht="15.6" thickBot="1">
      <c r="C14" s="51"/>
      <c r="D14" s="64"/>
      <c r="E14" s="109" t="s">
        <v>571</v>
      </c>
      <c r="F14" s="51"/>
      <c r="G14" s="39" t="s">
        <v>108</v>
      </c>
      <c r="H14" s="39"/>
      <c r="I14" s="39"/>
      <c r="J14" s="75"/>
      <c r="K14" s="40"/>
      <c r="L14" s="40"/>
      <c r="M14" s="40"/>
      <c r="N14" s="40"/>
      <c r="O14" s="40"/>
      <c r="P14" s="40"/>
      <c r="Q14" s="41"/>
      <c r="R14" s="41"/>
      <c r="S14" s="41"/>
      <c r="T14" s="41"/>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row>
    <row r="15" spans="1:113" ht="15.6" thickBot="1">
      <c r="C15" s="51"/>
      <c r="D15" s="64"/>
      <c r="E15" s="109" t="s">
        <v>572</v>
      </c>
      <c r="F15" s="51"/>
      <c r="G15" s="39" t="s">
        <v>108</v>
      </c>
      <c r="H15" s="39"/>
      <c r="I15" s="39"/>
      <c r="J15" s="75"/>
      <c r="K15" s="40"/>
      <c r="L15" s="40"/>
      <c r="M15" s="40"/>
      <c r="N15" s="40"/>
      <c r="O15" s="40"/>
      <c r="P15" s="40"/>
      <c r="Q15" s="41"/>
      <c r="R15" s="41"/>
      <c r="S15" s="41"/>
      <c r="T15" s="41"/>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row>
    <row r="16" spans="1:113" ht="15.6" thickBot="1">
      <c r="C16" s="51"/>
      <c r="D16" s="64"/>
      <c r="E16" s="109" t="s">
        <v>573</v>
      </c>
      <c r="F16" s="51"/>
      <c r="G16" s="39" t="s">
        <v>108</v>
      </c>
      <c r="H16" s="39"/>
      <c r="I16" s="39"/>
      <c r="J16" s="75"/>
      <c r="K16" s="40"/>
      <c r="L16" s="40"/>
      <c r="M16" s="40"/>
      <c r="N16" s="40"/>
      <c r="O16" s="40"/>
      <c r="P16" s="40"/>
      <c r="Q16" s="41"/>
      <c r="R16" s="41"/>
      <c r="S16" s="41"/>
      <c r="T16" s="41"/>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row>
    <row r="17" spans="3:20" ht="15.6" thickBot="1">
      <c r="C17" s="51"/>
      <c r="D17" s="64"/>
      <c r="E17" s="109" t="s">
        <v>574</v>
      </c>
      <c r="F17" s="51"/>
      <c r="G17" s="39" t="s">
        <v>108</v>
      </c>
      <c r="H17" s="39"/>
      <c r="I17" s="39"/>
      <c r="J17" s="75"/>
      <c r="K17" s="40"/>
      <c r="L17" s="40"/>
      <c r="M17" s="40"/>
      <c r="N17" s="40"/>
      <c r="O17" s="40"/>
      <c r="P17" s="40"/>
      <c r="Q17" s="41"/>
      <c r="R17" s="41"/>
      <c r="S17" s="41"/>
      <c r="T17" s="41"/>
    </row>
    <row r="18" spans="3:20" ht="15.6" thickBot="1">
      <c r="C18" s="51"/>
      <c r="D18" s="64"/>
      <c r="E18" s="109" t="s">
        <v>575</v>
      </c>
      <c r="F18" s="51"/>
      <c r="G18" s="39" t="s">
        <v>108</v>
      </c>
      <c r="H18" s="39"/>
      <c r="I18" s="39"/>
      <c r="J18" s="75"/>
      <c r="K18" s="40"/>
      <c r="L18" s="40"/>
      <c r="M18" s="40"/>
      <c r="N18" s="40"/>
      <c r="O18" s="40"/>
      <c r="P18" s="40"/>
      <c r="Q18" s="41"/>
      <c r="R18" s="41"/>
      <c r="S18" s="41"/>
      <c r="T18" s="41"/>
    </row>
    <row r="19" spans="3:20" ht="15.6" thickBot="1">
      <c r="C19" s="51"/>
      <c r="D19" s="64"/>
      <c r="E19" s="109" t="s">
        <v>576</v>
      </c>
      <c r="F19" s="51"/>
      <c r="G19" s="39" t="s">
        <v>108</v>
      </c>
      <c r="H19" s="39"/>
      <c r="I19" s="39"/>
      <c r="J19" s="75"/>
      <c r="K19" s="40"/>
      <c r="L19" s="40"/>
      <c r="M19" s="40"/>
      <c r="N19" s="40"/>
      <c r="O19" s="40"/>
      <c r="P19" s="40"/>
      <c r="Q19" s="41"/>
      <c r="R19" s="41"/>
      <c r="S19" s="41"/>
      <c r="T19" s="41"/>
    </row>
    <row r="20" spans="3:20" ht="15.6" thickBot="1">
      <c r="C20" s="51"/>
      <c r="D20" s="64"/>
      <c r="E20" s="109" t="s">
        <v>577</v>
      </c>
      <c r="F20" s="51"/>
      <c r="G20" s="39" t="s">
        <v>108</v>
      </c>
      <c r="H20" s="39"/>
      <c r="I20" s="39"/>
      <c r="J20" s="75"/>
      <c r="K20" s="40"/>
      <c r="L20" s="40"/>
      <c r="M20" s="40"/>
      <c r="N20" s="40"/>
      <c r="O20" s="40"/>
      <c r="P20" s="40"/>
      <c r="Q20" s="41"/>
      <c r="R20" s="41"/>
      <c r="S20" s="41"/>
      <c r="T20" s="41"/>
    </row>
    <row r="21" spans="3:20" ht="15.6" thickBot="1">
      <c r="C21" s="51"/>
      <c r="D21" s="64"/>
      <c r="E21" s="109" t="s">
        <v>578</v>
      </c>
      <c r="F21" s="51"/>
      <c r="G21" s="39" t="s">
        <v>108</v>
      </c>
      <c r="H21" s="39"/>
      <c r="I21" s="39"/>
      <c r="J21" s="75"/>
      <c r="K21" s="40"/>
      <c r="L21" s="40"/>
      <c r="M21" s="40"/>
      <c r="N21" s="40"/>
      <c r="O21" s="40"/>
      <c r="P21" s="40"/>
      <c r="Q21" s="41"/>
      <c r="R21" s="41"/>
      <c r="S21" s="41"/>
      <c r="T21" s="41"/>
    </row>
    <row r="22" spans="3:20" ht="15.6" thickBot="1">
      <c r="C22" s="51"/>
      <c r="D22" s="64"/>
      <c r="E22" s="109" t="s">
        <v>579</v>
      </c>
      <c r="F22" s="51"/>
      <c r="G22" s="39" t="s">
        <v>108</v>
      </c>
      <c r="H22" s="39"/>
      <c r="I22" s="39"/>
      <c r="J22" s="75"/>
      <c r="K22" s="40"/>
      <c r="L22" s="40"/>
      <c r="M22" s="40"/>
      <c r="N22" s="40"/>
      <c r="O22" s="40"/>
      <c r="P22" s="40"/>
      <c r="Q22" s="41"/>
      <c r="R22" s="41"/>
      <c r="S22" s="41"/>
      <c r="T22" s="41"/>
    </row>
    <row r="23" spans="3:20" ht="15.6" thickBot="1">
      <c r="C23" s="51"/>
      <c r="D23" s="64"/>
      <c r="E23" s="109" t="s">
        <v>580</v>
      </c>
      <c r="F23" s="51"/>
      <c r="G23" s="39" t="s">
        <v>108</v>
      </c>
      <c r="H23" s="39"/>
      <c r="I23" s="39"/>
      <c r="J23" s="75"/>
      <c r="K23" s="40"/>
      <c r="L23" s="40"/>
      <c r="M23" s="40"/>
      <c r="N23" s="40"/>
      <c r="O23" s="40"/>
      <c r="P23" s="40"/>
      <c r="Q23" s="41"/>
      <c r="R23" s="41"/>
      <c r="S23" s="41"/>
      <c r="T23" s="41"/>
    </row>
    <row r="24" spans="3:20" ht="15.6" thickBot="1">
      <c r="C24" s="51"/>
      <c r="D24" s="64"/>
      <c r="E24" s="109" t="s">
        <v>581</v>
      </c>
      <c r="F24" s="51"/>
      <c r="G24" s="39" t="s">
        <v>108</v>
      </c>
      <c r="H24" s="39"/>
      <c r="I24" s="39"/>
      <c r="J24" s="75"/>
      <c r="K24" s="40"/>
      <c r="L24" s="40"/>
      <c r="M24" s="40"/>
      <c r="N24" s="40"/>
      <c r="O24" s="40"/>
      <c r="P24" s="40"/>
      <c r="Q24" s="41"/>
      <c r="R24" s="41"/>
      <c r="S24" s="41"/>
      <c r="T24" s="41"/>
    </row>
    <row r="25" spans="3:20" ht="15.6" thickBot="1">
      <c r="C25" s="51"/>
      <c r="D25" s="64"/>
      <c r="E25" s="109" t="s">
        <v>582</v>
      </c>
      <c r="F25" s="51"/>
      <c r="G25" s="39" t="s">
        <v>108</v>
      </c>
      <c r="H25" s="39"/>
      <c r="I25" s="39"/>
      <c r="J25" s="75"/>
      <c r="K25" s="40"/>
      <c r="L25" s="40"/>
      <c r="M25" s="40"/>
      <c r="N25" s="40"/>
      <c r="O25" s="40"/>
      <c r="P25" s="40"/>
      <c r="Q25" s="41"/>
      <c r="R25" s="41"/>
      <c r="S25" s="41"/>
      <c r="T25" s="41"/>
    </row>
    <row r="26" spans="3:20" ht="15.6" thickBot="1">
      <c r="C26" s="51"/>
      <c r="D26" s="64"/>
      <c r="E26" s="109" t="s">
        <v>583</v>
      </c>
      <c r="F26" s="51"/>
      <c r="G26" s="39" t="s">
        <v>108</v>
      </c>
      <c r="H26" s="39"/>
      <c r="I26" s="39"/>
      <c r="J26" s="75"/>
      <c r="K26" s="40"/>
      <c r="L26" s="40"/>
      <c r="M26" s="40"/>
      <c r="N26" s="40"/>
      <c r="O26" s="40"/>
      <c r="P26" s="40"/>
      <c r="Q26" s="41"/>
      <c r="R26" s="41"/>
      <c r="S26" s="41"/>
      <c r="T26" s="41"/>
    </row>
    <row r="27" spans="3:20" ht="15.6" thickBot="1">
      <c r="C27" s="51"/>
      <c r="D27" s="64"/>
      <c r="E27" s="109" t="s">
        <v>584</v>
      </c>
      <c r="F27" s="51"/>
      <c r="G27" s="39" t="s">
        <v>108</v>
      </c>
      <c r="H27" s="39"/>
      <c r="I27" s="39"/>
      <c r="J27" s="75"/>
      <c r="K27" s="40"/>
      <c r="L27" s="40"/>
      <c r="M27" s="40"/>
      <c r="N27" s="40"/>
      <c r="O27" s="40"/>
      <c r="P27" s="40"/>
      <c r="Q27" s="41"/>
      <c r="R27" s="41"/>
      <c r="S27" s="41"/>
      <c r="T27" s="41"/>
    </row>
    <row r="28" spans="3:20" ht="15.6" thickBot="1">
      <c r="C28" s="51"/>
      <c r="D28" s="64"/>
      <c r="E28" s="109" t="s">
        <v>585</v>
      </c>
      <c r="F28" s="51"/>
      <c r="G28" s="39" t="s">
        <v>108</v>
      </c>
      <c r="H28" s="39"/>
      <c r="I28" s="39"/>
      <c r="J28" s="75"/>
      <c r="K28" s="40"/>
      <c r="L28" s="40"/>
      <c r="M28" s="40"/>
      <c r="N28" s="40"/>
      <c r="O28" s="40"/>
      <c r="P28" s="40"/>
      <c r="Q28" s="41"/>
      <c r="R28" s="41"/>
      <c r="S28" s="41"/>
      <c r="T28" s="41"/>
    </row>
    <row r="29" spans="3:20" ht="15.6" thickBot="1">
      <c r="C29" s="51"/>
      <c r="D29" s="64"/>
      <c r="E29" s="109" t="s">
        <v>586</v>
      </c>
      <c r="F29" s="51"/>
      <c r="G29" s="39" t="s">
        <v>108</v>
      </c>
      <c r="H29" s="39"/>
      <c r="I29" s="39"/>
      <c r="J29" s="75"/>
      <c r="K29" s="40"/>
      <c r="L29" s="40"/>
      <c r="M29" s="40"/>
      <c r="N29" s="40"/>
      <c r="O29" s="40"/>
      <c r="P29" s="40"/>
      <c r="Q29" s="41"/>
      <c r="R29" s="41"/>
      <c r="S29" s="41"/>
      <c r="T29" s="41"/>
    </row>
    <row r="30" spans="3:20" ht="15.6" thickBot="1">
      <c r="C30" s="51"/>
      <c r="D30" s="64"/>
      <c r="E30" s="109" t="s">
        <v>587</v>
      </c>
      <c r="F30" s="51"/>
      <c r="G30" s="39" t="s">
        <v>108</v>
      </c>
      <c r="H30" s="39"/>
      <c r="I30" s="39"/>
      <c r="J30" s="75"/>
      <c r="K30" s="40"/>
      <c r="L30" s="40"/>
      <c r="M30" s="40"/>
      <c r="N30" s="40"/>
      <c r="O30" s="40"/>
      <c r="P30" s="40"/>
      <c r="Q30" s="41"/>
      <c r="R30" s="41"/>
      <c r="S30" s="41"/>
      <c r="T30" s="41"/>
    </row>
    <row r="31" spans="3:20" ht="15.6" thickBot="1">
      <c r="C31" s="51"/>
      <c r="D31" s="64"/>
      <c r="E31" s="109" t="s">
        <v>588</v>
      </c>
      <c r="F31" s="51"/>
      <c r="G31" s="39" t="s">
        <v>108</v>
      </c>
      <c r="H31" s="39"/>
      <c r="I31" s="39"/>
      <c r="J31" s="75"/>
      <c r="K31" s="40"/>
      <c r="L31" s="40"/>
      <c r="M31" s="40"/>
      <c r="N31" s="40"/>
      <c r="O31" s="40"/>
      <c r="P31" s="40"/>
      <c r="Q31" s="41"/>
      <c r="R31" s="41"/>
      <c r="S31" s="41"/>
      <c r="T31" s="41"/>
    </row>
    <row r="32" spans="3:20" ht="15.6" thickBot="1">
      <c r="C32" s="51"/>
      <c r="D32" s="64"/>
      <c r="E32" s="109" t="s">
        <v>589</v>
      </c>
      <c r="F32" s="51"/>
      <c r="G32" s="39" t="s">
        <v>108</v>
      </c>
      <c r="H32" s="39"/>
      <c r="I32" s="39"/>
      <c r="J32" s="75"/>
      <c r="K32" s="40"/>
      <c r="L32" s="40"/>
      <c r="M32" s="40"/>
      <c r="N32" s="40"/>
      <c r="O32" s="40"/>
      <c r="P32" s="40"/>
      <c r="Q32" s="41"/>
      <c r="R32" s="41"/>
      <c r="S32" s="41"/>
      <c r="T32" s="41"/>
    </row>
    <row r="33" spans="3:20" ht="15.6" thickBot="1">
      <c r="C33" s="51"/>
      <c r="D33" s="64"/>
      <c r="E33" s="109" t="s">
        <v>590</v>
      </c>
      <c r="F33" s="51"/>
      <c r="G33" s="39" t="s">
        <v>108</v>
      </c>
      <c r="H33" s="39"/>
      <c r="I33" s="39"/>
      <c r="J33" s="75"/>
      <c r="K33" s="40"/>
      <c r="L33" s="40"/>
      <c r="M33" s="40"/>
      <c r="N33" s="40"/>
      <c r="O33" s="40"/>
      <c r="P33" s="40"/>
      <c r="Q33" s="41"/>
      <c r="R33" s="41"/>
      <c r="S33" s="41"/>
      <c r="T33" s="41"/>
    </row>
    <row r="34" spans="3:20" ht="15.6" thickBot="1">
      <c r="C34" s="51"/>
      <c r="D34" s="64"/>
      <c r="E34" s="109" t="s">
        <v>591</v>
      </c>
      <c r="F34" s="51"/>
      <c r="G34" s="39" t="s">
        <v>108</v>
      </c>
      <c r="H34" s="39"/>
      <c r="I34" s="39"/>
      <c r="J34" s="75"/>
      <c r="K34" s="40"/>
      <c r="L34" s="40"/>
      <c r="M34" s="40"/>
      <c r="N34" s="40"/>
      <c r="O34" s="40"/>
      <c r="P34" s="40"/>
      <c r="Q34" s="41"/>
      <c r="R34" s="41"/>
      <c r="S34" s="41"/>
      <c r="T34" s="41"/>
    </row>
    <row r="35" spans="3:20" ht="15.6" thickBot="1">
      <c r="C35" s="51"/>
      <c r="D35" s="64"/>
      <c r="E35" s="109" t="s">
        <v>592</v>
      </c>
      <c r="F35" s="51"/>
      <c r="G35" s="39" t="s">
        <v>108</v>
      </c>
      <c r="H35" s="39"/>
      <c r="I35" s="39"/>
      <c r="J35" s="75"/>
      <c r="K35" s="40"/>
      <c r="L35" s="40"/>
      <c r="M35" s="40"/>
      <c r="N35" s="40"/>
      <c r="O35" s="40"/>
      <c r="P35" s="40"/>
      <c r="Q35" s="41"/>
      <c r="R35" s="41"/>
      <c r="S35" s="41"/>
      <c r="T35" s="41"/>
    </row>
    <row r="36" spans="3:20" ht="15.6" thickBot="1">
      <c r="C36" s="51"/>
      <c r="D36" s="64"/>
      <c r="E36" s="109" t="s">
        <v>593</v>
      </c>
      <c r="F36" s="51"/>
      <c r="G36" s="39" t="s">
        <v>108</v>
      </c>
      <c r="H36" s="39"/>
      <c r="I36" s="39"/>
      <c r="J36" s="75"/>
      <c r="K36" s="40"/>
      <c r="L36" s="40"/>
      <c r="M36" s="40"/>
      <c r="N36" s="40"/>
      <c r="O36" s="40"/>
      <c r="P36" s="40"/>
      <c r="Q36" s="41"/>
      <c r="R36" s="41"/>
      <c r="S36" s="41"/>
      <c r="T36" s="41"/>
    </row>
    <row r="37" spans="3:20" ht="15.6" thickBot="1">
      <c r="C37" s="51"/>
      <c r="D37" s="64"/>
      <c r="E37" s="109" t="s">
        <v>594</v>
      </c>
      <c r="F37" s="51"/>
      <c r="G37" s="39" t="s">
        <v>108</v>
      </c>
      <c r="H37" s="39"/>
      <c r="I37" s="39"/>
      <c r="J37" s="75"/>
      <c r="K37" s="40"/>
      <c r="L37" s="40"/>
      <c r="M37" s="40"/>
      <c r="N37" s="40"/>
      <c r="O37" s="40"/>
      <c r="P37" s="40"/>
      <c r="Q37" s="41"/>
      <c r="R37" s="41"/>
      <c r="S37" s="41"/>
      <c r="T37" s="41"/>
    </row>
    <row r="38" spans="3:20" ht="15.6" thickBot="1">
      <c r="C38" s="51"/>
      <c r="D38" s="64"/>
      <c r="E38" s="109" t="s">
        <v>595</v>
      </c>
      <c r="F38" s="51"/>
      <c r="G38" s="39" t="s">
        <v>108</v>
      </c>
      <c r="H38" s="39"/>
      <c r="I38" s="39"/>
      <c r="J38" s="75"/>
      <c r="K38" s="40"/>
      <c r="L38" s="40"/>
      <c r="M38" s="40"/>
      <c r="N38" s="40"/>
      <c r="O38" s="40"/>
      <c r="P38" s="40"/>
      <c r="Q38" s="41"/>
      <c r="R38" s="41"/>
      <c r="S38" s="41"/>
      <c r="T38" s="41"/>
    </row>
    <row r="39" spans="3:20" ht="15.6" thickBot="1">
      <c r="C39" s="51"/>
      <c r="D39" s="64"/>
      <c r="E39" s="109" t="s">
        <v>596</v>
      </c>
      <c r="F39" s="51"/>
      <c r="G39" s="39" t="s">
        <v>108</v>
      </c>
      <c r="H39" s="39"/>
      <c r="I39" s="39"/>
      <c r="J39" s="75"/>
      <c r="K39" s="40"/>
      <c r="L39" s="40"/>
      <c r="M39" s="40"/>
      <c r="N39" s="40"/>
      <c r="O39" s="40"/>
      <c r="P39" s="40"/>
      <c r="Q39" s="41"/>
      <c r="R39" s="41"/>
      <c r="S39" s="41"/>
      <c r="T39" s="41"/>
    </row>
    <row r="40" spans="3:20" ht="15.6" thickBot="1">
      <c r="C40" s="51"/>
      <c r="D40" s="64"/>
      <c r="E40" s="109" t="s">
        <v>597</v>
      </c>
      <c r="F40" s="51"/>
      <c r="G40" s="39" t="s">
        <v>108</v>
      </c>
      <c r="H40" s="39"/>
      <c r="I40" s="39"/>
      <c r="J40" s="75"/>
      <c r="K40" s="40"/>
      <c r="L40" s="40"/>
      <c r="M40" s="40"/>
      <c r="N40" s="40"/>
      <c r="O40" s="40"/>
      <c r="P40" s="40"/>
      <c r="Q40" s="41"/>
      <c r="R40" s="41"/>
      <c r="S40" s="41"/>
      <c r="T40" s="41"/>
    </row>
    <row r="41" spans="3:20" ht="15.6" thickBot="1">
      <c r="C41" s="64"/>
      <c r="D41" s="107" t="s">
        <v>598</v>
      </c>
      <c r="E41" s="128"/>
      <c r="F41" s="133"/>
      <c r="G41" s="35"/>
      <c r="H41" s="35"/>
      <c r="I41" s="35"/>
      <c r="J41" s="108"/>
      <c r="K41" s="36"/>
      <c r="L41" s="36"/>
      <c r="M41" s="36"/>
      <c r="N41" s="36"/>
      <c r="O41" s="36"/>
      <c r="P41" s="36"/>
      <c r="Q41" s="36"/>
      <c r="R41" s="36"/>
      <c r="S41" s="36"/>
      <c r="T41" s="36"/>
    </row>
    <row r="42" spans="3:20" ht="15.6" thickBot="1">
      <c r="C42" s="51"/>
      <c r="D42" s="64"/>
      <c r="E42" s="109" t="s">
        <v>567</v>
      </c>
      <c r="F42" s="51"/>
      <c r="G42" s="39"/>
      <c r="H42" s="39"/>
      <c r="I42" s="39"/>
      <c r="J42" s="75"/>
      <c r="K42" s="40"/>
      <c r="L42" s="40"/>
      <c r="M42" s="40"/>
      <c r="N42" s="40"/>
      <c r="O42" s="40"/>
      <c r="P42" s="40"/>
      <c r="Q42" s="41"/>
      <c r="R42" s="41"/>
      <c r="S42" s="41"/>
      <c r="T42" s="41"/>
    </row>
    <row r="43" spans="3:20" ht="15.6" thickBot="1">
      <c r="C43" s="51"/>
      <c r="D43" s="64"/>
      <c r="E43" s="109" t="s">
        <v>568</v>
      </c>
      <c r="F43" s="51"/>
      <c r="G43" s="39"/>
      <c r="H43" s="39"/>
      <c r="I43" s="39"/>
      <c r="J43" s="75"/>
      <c r="K43" s="40"/>
      <c r="L43" s="40"/>
      <c r="M43" s="40"/>
      <c r="N43" s="40"/>
      <c r="O43" s="40"/>
      <c r="P43" s="40"/>
      <c r="Q43" s="41"/>
      <c r="R43" s="41"/>
      <c r="S43" s="41"/>
      <c r="T43" s="41"/>
    </row>
    <row r="44" spans="3:20" ht="15.6" thickBot="1">
      <c r="C44" s="51"/>
      <c r="D44" s="64"/>
      <c r="E44" s="109" t="s">
        <v>569</v>
      </c>
      <c r="F44" s="51"/>
      <c r="G44" s="39"/>
      <c r="H44" s="39"/>
      <c r="I44" s="39"/>
      <c r="J44" s="75"/>
      <c r="K44" s="40"/>
      <c r="L44" s="40"/>
      <c r="M44" s="40"/>
      <c r="N44" s="40"/>
      <c r="O44" s="40"/>
      <c r="P44" s="40"/>
      <c r="Q44" s="41"/>
      <c r="R44" s="41"/>
      <c r="S44" s="41"/>
      <c r="T44" s="41"/>
    </row>
    <row r="45" spans="3:20" ht="15.6" thickBot="1">
      <c r="C45" s="51"/>
      <c r="D45" s="64"/>
      <c r="E45" s="109" t="s">
        <v>570</v>
      </c>
      <c r="F45" s="51"/>
      <c r="G45" s="39"/>
      <c r="H45" s="39"/>
      <c r="I45" s="39"/>
      <c r="J45" s="75"/>
      <c r="K45" s="40"/>
      <c r="L45" s="40"/>
      <c r="M45" s="40"/>
      <c r="N45" s="40"/>
      <c r="O45" s="40"/>
      <c r="P45" s="40"/>
      <c r="Q45" s="41"/>
      <c r="R45" s="41"/>
      <c r="S45" s="41"/>
      <c r="T45" s="41"/>
    </row>
    <row r="46" spans="3:20" ht="15.6" thickBot="1">
      <c r="C46" s="51"/>
      <c r="D46" s="64"/>
      <c r="E46" s="109" t="s">
        <v>571</v>
      </c>
      <c r="F46" s="51"/>
      <c r="G46" s="39"/>
      <c r="H46" s="39"/>
      <c r="I46" s="39"/>
      <c r="J46" s="75"/>
      <c r="K46" s="40"/>
      <c r="L46" s="40"/>
      <c r="M46" s="40"/>
      <c r="N46" s="40"/>
      <c r="O46" s="40"/>
      <c r="P46" s="40"/>
      <c r="Q46" s="41"/>
      <c r="R46" s="41"/>
      <c r="S46" s="41"/>
      <c r="T46" s="41"/>
    </row>
    <row r="47" spans="3:20" ht="15.6" thickBot="1">
      <c r="C47" s="51"/>
      <c r="D47" s="64"/>
      <c r="E47" s="109" t="s">
        <v>572</v>
      </c>
      <c r="F47" s="51"/>
      <c r="G47" s="39"/>
      <c r="H47" s="39"/>
      <c r="I47" s="39"/>
      <c r="J47" s="75"/>
      <c r="K47" s="40"/>
      <c r="L47" s="40"/>
      <c r="M47" s="40"/>
      <c r="N47" s="40"/>
      <c r="O47" s="40"/>
      <c r="P47" s="40"/>
      <c r="Q47" s="41"/>
      <c r="R47" s="41"/>
      <c r="S47" s="41"/>
      <c r="T47" s="41"/>
    </row>
    <row r="48" spans="3:20" ht="15.6" thickBot="1">
      <c r="C48" s="51"/>
      <c r="D48" s="64"/>
      <c r="E48" s="109" t="s">
        <v>573</v>
      </c>
      <c r="F48" s="51"/>
      <c r="G48" s="39"/>
      <c r="H48" s="39"/>
      <c r="I48" s="39"/>
      <c r="J48" s="75"/>
      <c r="K48" s="40"/>
      <c r="L48" s="40"/>
      <c r="M48" s="40"/>
      <c r="N48" s="40"/>
      <c r="O48" s="40"/>
      <c r="P48" s="40"/>
      <c r="Q48" s="41"/>
      <c r="R48" s="41"/>
      <c r="S48" s="41"/>
      <c r="T48" s="41"/>
    </row>
    <row r="49" spans="3:20" ht="15.6" thickBot="1">
      <c r="C49" s="51"/>
      <c r="D49" s="64"/>
      <c r="E49" s="109" t="s">
        <v>574</v>
      </c>
      <c r="F49" s="51"/>
      <c r="G49" s="39"/>
      <c r="H49" s="39"/>
      <c r="I49" s="39"/>
      <c r="J49" s="75"/>
      <c r="K49" s="40"/>
      <c r="L49" s="40"/>
      <c r="M49" s="40"/>
      <c r="N49" s="40"/>
      <c r="O49" s="40"/>
      <c r="P49" s="40"/>
      <c r="Q49" s="41"/>
      <c r="R49" s="41"/>
      <c r="S49" s="41"/>
      <c r="T49" s="41"/>
    </row>
    <row r="50" spans="3:20" ht="15.6" thickBot="1">
      <c r="C50" s="51"/>
      <c r="D50" s="64"/>
      <c r="E50" s="109" t="s">
        <v>575</v>
      </c>
      <c r="F50" s="51"/>
      <c r="G50" s="39"/>
      <c r="H50" s="39"/>
      <c r="I50" s="39"/>
      <c r="J50" s="75"/>
      <c r="K50" s="40"/>
      <c r="L50" s="40"/>
      <c r="M50" s="40"/>
      <c r="N50" s="40"/>
      <c r="O50" s="40"/>
      <c r="P50" s="40"/>
      <c r="Q50" s="41"/>
      <c r="R50" s="41"/>
      <c r="S50" s="41"/>
      <c r="T50" s="41"/>
    </row>
    <row r="51" spans="3:20" ht="15.6" thickBot="1">
      <c r="C51" s="51"/>
      <c r="D51" s="64"/>
      <c r="E51" s="109" t="s">
        <v>576</v>
      </c>
      <c r="F51" s="51"/>
      <c r="G51" s="39"/>
      <c r="H51" s="39"/>
      <c r="I51" s="39"/>
      <c r="J51" s="75"/>
      <c r="K51" s="40"/>
      <c r="L51" s="40"/>
      <c r="M51" s="40"/>
      <c r="N51" s="40"/>
      <c r="O51" s="40"/>
      <c r="P51" s="40"/>
      <c r="Q51" s="41"/>
      <c r="R51" s="41"/>
      <c r="S51" s="41"/>
      <c r="T51" s="41"/>
    </row>
    <row r="52" spans="3:20" ht="15.6" thickBot="1">
      <c r="C52" s="51"/>
      <c r="D52" s="64"/>
      <c r="E52" s="109" t="s">
        <v>577</v>
      </c>
      <c r="F52" s="51"/>
      <c r="G52" s="39"/>
      <c r="H52" s="39"/>
      <c r="I52" s="39"/>
      <c r="J52" s="75"/>
      <c r="K52" s="40"/>
      <c r="L52" s="40"/>
      <c r="M52" s="40"/>
      <c r="N52" s="40"/>
      <c r="O52" s="40"/>
      <c r="P52" s="40"/>
      <c r="Q52" s="41"/>
      <c r="R52" s="41"/>
      <c r="S52" s="41"/>
      <c r="T52" s="41"/>
    </row>
    <row r="53" spans="3:20" ht="15.6" thickBot="1">
      <c r="C53" s="51"/>
      <c r="D53" s="64"/>
      <c r="E53" s="109" t="s">
        <v>578</v>
      </c>
      <c r="F53" s="51"/>
      <c r="G53" s="39"/>
      <c r="H53" s="39"/>
      <c r="I53" s="39"/>
      <c r="J53" s="75"/>
      <c r="K53" s="40"/>
      <c r="L53" s="40"/>
      <c r="M53" s="40"/>
      <c r="N53" s="40"/>
      <c r="O53" s="40"/>
      <c r="P53" s="40"/>
      <c r="Q53" s="41"/>
      <c r="R53" s="41"/>
      <c r="S53" s="41"/>
      <c r="T53" s="41"/>
    </row>
    <row r="54" spans="3:20" ht="15.6" thickBot="1">
      <c r="C54" s="51"/>
      <c r="D54" s="64"/>
      <c r="E54" s="109" t="s">
        <v>579</v>
      </c>
      <c r="F54" s="51"/>
      <c r="G54" s="39"/>
      <c r="H54" s="39"/>
      <c r="I54" s="39"/>
      <c r="J54" s="75"/>
      <c r="K54" s="40"/>
      <c r="L54" s="40"/>
      <c r="M54" s="40"/>
      <c r="N54" s="40"/>
      <c r="O54" s="40"/>
      <c r="P54" s="40"/>
      <c r="Q54" s="41"/>
      <c r="R54" s="41"/>
      <c r="S54" s="41"/>
      <c r="T54" s="41"/>
    </row>
    <row r="55" spans="3:20" ht="15.6" thickBot="1">
      <c r="C55" s="51"/>
      <c r="D55" s="64"/>
      <c r="E55" s="109" t="s">
        <v>580</v>
      </c>
      <c r="F55" s="51"/>
      <c r="G55" s="39"/>
      <c r="H55" s="39"/>
      <c r="I55" s="39"/>
      <c r="J55" s="75"/>
      <c r="K55" s="40"/>
      <c r="L55" s="40"/>
      <c r="M55" s="40"/>
      <c r="N55" s="40"/>
      <c r="O55" s="40"/>
      <c r="P55" s="40"/>
      <c r="Q55" s="41"/>
      <c r="R55" s="41"/>
      <c r="S55" s="41"/>
      <c r="T55" s="41"/>
    </row>
    <row r="56" spans="3:20" ht="15.6" thickBot="1">
      <c r="C56" s="51"/>
      <c r="D56" s="64"/>
      <c r="E56" s="109" t="s">
        <v>581</v>
      </c>
      <c r="F56" s="51"/>
      <c r="G56" s="39"/>
      <c r="H56" s="39"/>
      <c r="I56" s="39"/>
      <c r="J56" s="75"/>
      <c r="K56" s="40"/>
      <c r="L56" s="40"/>
      <c r="M56" s="40"/>
      <c r="N56" s="40"/>
      <c r="O56" s="40"/>
      <c r="P56" s="40"/>
      <c r="Q56" s="41"/>
      <c r="R56" s="41"/>
      <c r="S56" s="41"/>
      <c r="T56" s="41"/>
    </row>
    <row r="57" spans="3:20" ht="15.6" thickBot="1">
      <c r="C57" s="51"/>
      <c r="D57" s="64"/>
      <c r="E57" s="109" t="s">
        <v>582</v>
      </c>
      <c r="F57" s="51"/>
      <c r="G57" s="39"/>
      <c r="H57" s="39"/>
      <c r="I57" s="39"/>
      <c r="J57" s="75"/>
      <c r="K57" s="40"/>
      <c r="L57" s="40"/>
      <c r="M57" s="40"/>
      <c r="N57" s="40"/>
      <c r="O57" s="40"/>
      <c r="P57" s="40"/>
      <c r="Q57" s="41"/>
      <c r="R57" s="41"/>
      <c r="S57" s="41"/>
      <c r="T57" s="41"/>
    </row>
    <row r="58" spans="3:20" ht="15.6" thickBot="1">
      <c r="C58" s="51"/>
      <c r="D58" s="64"/>
      <c r="E58" s="109" t="s">
        <v>583</v>
      </c>
      <c r="F58" s="51"/>
      <c r="G58" s="39"/>
      <c r="H58" s="39"/>
      <c r="I58" s="39"/>
      <c r="J58" s="75"/>
      <c r="K58" s="40"/>
      <c r="L58" s="40"/>
      <c r="M58" s="40"/>
      <c r="N58" s="40"/>
      <c r="O58" s="40"/>
      <c r="P58" s="40"/>
      <c r="Q58" s="41"/>
      <c r="R58" s="41"/>
      <c r="S58" s="41"/>
      <c r="T58" s="41"/>
    </row>
    <row r="59" spans="3:20" ht="15.6" thickBot="1">
      <c r="C59" s="51"/>
      <c r="D59" s="64"/>
      <c r="E59" s="109" t="s">
        <v>584</v>
      </c>
      <c r="F59" s="51"/>
      <c r="G59" s="39"/>
      <c r="H59" s="39"/>
      <c r="I59" s="39"/>
      <c r="J59" s="75"/>
      <c r="K59" s="40"/>
      <c r="L59" s="40"/>
      <c r="M59" s="40"/>
      <c r="N59" s="40"/>
      <c r="O59" s="40"/>
      <c r="P59" s="40"/>
      <c r="Q59" s="41"/>
      <c r="R59" s="41"/>
      <c r="S59" s="41"/>
      <c r="T59" s="41"/>
    </row>
    <row r="60" spans="3:20" ht="15.6" thickBot="1">
      <c r="C60" s="51"/>
      <c r="D60" s="64"/>
      <c r="E60" s="109" t="s">
        <v>585</v>
      </c>
      <c r="F60" s="51"/>
      <c r="G60" s="39"/>
      <c r="H60" s="39"/>
      <c r="I60" s="39"/>
      <c r="J60" s="75"/>
      <c r="K60" s="40"/>
      <c r="L60" s="40"/>
      <c r="M60" s="40"/>
      <c r="N60" s="40"/>
      <c r="O60" s="40"/>
      <c r="P60" s="40"/>
      <c r="Q60" s="41"/>
      <c r="R60" s="41"/>
      <c r="S60" s="41"/>
      <c r="T60" s="41"/>
    </row>
    <row r="61" spans="3:20" ht="15.6" thickBot="1">
      <c r="C61" s="51"/>
      <c r="D61" s="64"/>
      <c r="E61" s="109" t="s">
        <v>586</v>
      </c>
      <c r="F61" s="51"/>
      <c r="G61" s="39"/>
      <c r="H61" s="39"/>
      <c r="I61" s="39"/>
      <c r="J61" s="75"/>
      <c r="K61" s="40"/>
      <c r="L61" s="40"/>
      <c r="M61" s="40"/>
      <c r="N61" s="40"/>
      <c r="O61" s="40"/>
      <c r="P61" s="40"/>
      <c r="Q61" s="41"/>
      <c r="R61" s="41"/>
      <c r="S61" s="41"/>
      <c r="T61" s="41"/>
    </row>
    <row r="62" spans="3:20" ht="15.6" thickBot="1">
      <c r="C62" s="51"/>
      <c r="D62" s="64"/>
      <c r="E62" s="109" t="s">
        <v>587</v>
      </c>
      <c r="F62" s="51"/>
      <c r="G62" s="39"/>
      <c r="H62" s="39"/>
      <c r="I62" s="39"/>
      <c r="J62" s="75"/>
      <c r="K62" s="40"/>
      <c r="L62" s="40"/>
      <c r="M62" s="40"/>
      <c r="N62" s="40"/>
      <c r="O62" s="40"/>
      <c r="P62" s="40"/>
      <c r="Q62" s="41"/>
      <c r="R62" s="41"/>
      <c r="S62" s="41"/>
      <c r="T62" s="41"/>
    </row>
    <row r="63" spans="3:20" ht="15.6" thickBot="1">
      <c r="C63" s="51"/>
      <c r="D63" s="64"/>
      <c r="E63" s="109" t="s">
        <v>588</v>
      </c>
      <c r="F63" s="51"/>
      <c r="G63" s="39"/>
      <c r="H63" s="39"/>
      <c r="I63" s="39"/>
      <c r="J63" s="75"/>
      <c r="K63" s="40"/>
      <c r="L63" s="40"/>
      <c r="M63" s="40"/>
      <c r="N63" s="40"/>
      <c r="O63" s="40"/>
      <c r="P63" s="40"/>
      <c r="Q63" s="41"/>
      <c r="R63" s="41"/>
      <c r="S63" s="41"/>
      <c r="T63" s="41"/>
    </row>
    <row r="64" spans="3:20" ht="15.6" thickBot="1">
      <c r="C64" s="51"/>
      <c r="D64" s="64"/>
      <c r="E64" s="109" t="s">
        <v>589</v>
      </c>
      <c r="F64" s="51"/>
      <c r="G64" s="39"/>
      <c r="H64" s="39"/>
      <c r="I64" s="39"/>
      <c r="J64" s="75"/>
      <c r="K64" s="40"/>
      <c r="L64" s="40"/>
      <c r="M64" s="40"/>
      <c r="N64" s="40"/>
      <c r="O64" s="40"/>
      <c r="P64" s="40"/>
      <c r="Q64" s="41"/>
      <c r="R64" s="41"/>
      <c r="S64" s="41"/>
      <c r="T64" s="41"/>
    </row>
    <row r="65" spans="1:22" ht="15.6" thickBot="1">
      <c r="C65" s="51"/>
      <c r="D65" s="64"/>
      <c r="E65" s="109" t="s">
        <v>590</v>
      </c>
      <c r="F65" s="51"/>
      <c r="G65" s="39"/>
      <c r="H65" s="39"/>
      <c r="I65" s="39"/>
      <c r="J65" s="75"/>
      <c r="K65" s="40"/>
      <c r="L65" s="40"/>
      <c r="M65" s="40"/>
      <c r="N65" s="40"/>
      <c r="O65" s="40"/>
      <c r="P65" s="40"/>
      <c r="Q65" s="41"/>
      <c r="R65" s="41"/>
      <c r="S65" s="41"/>
      <c r="T65" s="41"/>
    </row>
    <row r="66" spans="1:22" ht="15.6" thickBot="1">
      <c r="C66" s="51"/>
      <c r="D66" s="64"/>
      <c r="E66" s="109" t="s">
        <v>591</v>
      </c>
      <c r="F66" s="51"/>
      <c r="G66" s="39"/>
      <c r="H66" s="39"/>
      <c r="I66" s="39"/>
      <c r="J66" s="75"/>
      <c r="K66" s="40"/>
      <c r="L66" s="40"/>
      <c r="M66" s="40"/>
      <c r="N66" s="40"/>
      <c r="O66" s="40"/>
      <c r="P66" s="40"/>
      <c r="Q66" s="41"/>
      <c r="R66" s="41"/>
      <c r="S66" s="41"/>
      <c r="T66" s="41"/>
    </row>
    <row r="67" spans="1:22" ht="15.6" thickBot="1">
      <c r="C67" s="51"/>
      <c r="D67" s="64"/>
      <c r="E67" s="109" t="s">
        <v>592</v>
      </c>
      <c r="F67" s="51"/>
      <c r="G67" s="39"/>
      <c r="H67" s="39"/>
      <c r="I67" s="39"/>
      <c r="J67" s="75"/>
      <c r="K67" s="40"/>
      <c r="L67" s="40"/>
      <c r="M67" s="40"/>
      <c r="N67" s="40"/>
      <c r="O67" s="40"/>
      <c r="P67" s="40"/>
      <c r="Q67" s="41"/>
      <c r="R67" s="41"/>
      <c r="S67" s="41"/>
      <c r="T67" s="41"/>
    </row>
    <row r="68" spans="1:22" ht="15.6" thickBot="1">
      <c r="C68" s="51"/>
      <c r="D68" s="64"/>
      <c r="E68" s="109" t="s">
        <v>593</v>
      </c>
      <c r="F68" s="51"/>
      <c r="G68" s="39"/>
      <c r="H68" s="39"/>
      <c r="I68" s="39"/>
      <c r="J68" s="75"/>
      <c r="K68" s="40"/>
      <c r="L68" s="40"/>
      <c r="M68" s="40"/>
      <c r="N68" s="40"/>
      <c r="O68" s="40"/>
      <c r="P68" s="40"/>
      <c r="Q68" s="41"/>
      <c r="R68" s="41"/>
      <c r="S68" s="41"/>
      <c r="T68" s="41"/>
    </row>
    <row r="69" spans="1:22" ht="15.6" thickBot="1">
      <c r="C69" s="51"/>
      <c r="D69" s="64"/>
      <c r="E69" s="109" t="s">
        <v>594</v>
      </c>
      <c r="F69" s="51"/>
      <c r="G69" s="39"/>
      <c r="H69" s="39"/>
      <c r="I69" s="39"/>
      <c r="J69" s="75"/>
      <c r="K69" s="40"/>
      <c r="L69" s="40"/>
      <c r="M69" s="40"/>
      <c r="N69" s="40"/>
      <c r="O69" s="40"/>
      <c r="P69" s="40"/>
      <c r="Q69" s="41"/>
      <c r="R69" s="41"/>
      <c r="S69" s="41"/>
      <c r="T69" s="41"/>
    </row>
    <row r="70" spans="1:22" ht="15.6" thickBot="1">
      <c r="C70" s="51"/>
      <c r="D70" s="64"/>
      <c r="E70" s="109" t="s">
        <v>595</v>
      </c>
      <c r="F70" s="51"/>
      <c r="G70" s="39"/>
      <c r="H70" s="39"/>
      <c r="I70" s="39"/>
      <c r="J70" s="75"/>
      <c r="K70" s="40"/>
      <c r="L70" s="40"/>
      <c r="M70" s="40"/>
      <c r="N70" s="40"/>
      <c r="O70" s="40"/>
      <c r="P70" s="40"/>
      <c r="Q70" s="41"/>
      <c r="R70" s="41"/>
      <c r="S70" s="41"/>
      <c r="T70" s="41"/>
    </row>
    <row r="71" spans="1:22" ht="15.6" thickBot="1">
      <c r="C71" s="51"/>
      <c r="D71" s="64"/>
      <c r="E71" s="109" t="s">
        <v>596</v>
      </c>
      <c r="F71" s="51"/>
      <c r="G71" s="39"/>
      <c r="H71" s="39"/>
      <c r="I71" s="39"/>
      <c r="J71" s="75"/>
      <c r="K71" s="40"/>
      <c r="L71" s="40"/>
      <c r="M71" s="40"/>
      <c r="N71" s="40"/>
      <c r="O71" s="40"/>
      <c r="P71" s="40"/>
      <c r="Q71" s="41"/>
      <c r="R71" s="41"/>
      <c r="S71" s="41"/>
      <c r="T71" s="41"/>
    </row>
    <row r="72" spans="1:22" ht="15.6" thickBot="1">
      <c r="C72" s="51"/>
      <c r="D72" s="64"/>
      <c r="E72" s="109" t="s">
        <v>597</v>
      </c>
      <c r="F72" s="51"/>
      <c r="G72" s="39"/>
      <c r="H72" s="39"/>
      <c r="I72" s="39"/>
      <c r="J72" s="75"/>
      <c r="K72" s="40"/>
      <c r="L72" s="40"/>
      <c r="M72" s="40"/>
      <c r="N72" s="40"/>
      <c r="O72" s="40"/>
      <c r="P72" s="40"/>
      <c r="Q72" s="41"/>
      <c r="R72" s="41"/>
      <c r="S72" s="41"/>
      <c r="T72" s="41"/>
    </row>
    <row r="73" spans="1:22" s="1" customFormat="1" ht="15.6" thickBot="1">
      <c r="A73" s="6"/>
      <c r="B73" s="6"/>
      <c r="C73" s="52"/>
      <c r="D73" s="66" t="s">
        <v>599</v>
      </c>
      <c r="E73" s="131"/>
      <c r="F73" s="52"/>
      <c r="G73" s="76"/>
      <c r="H73" s="76"/>
      <c r="I73" s="76"/>
      <c r="J73" s="84"/>
      <c r="K73" s="42"/>
      <c r="L73" s="42"/>
      <c r="M73" s="42"/>
      <c r="N73" s="42"/>
      <c r="O73" s="42"/>
      <c r="P73" s="42"/>
      <c r="Q73" s="43"/>
      <c r="R73" s="44"/>
      <c r="S73" s="43"/>
      <c r="T73" s="44"/>
      <c r="U73" s="17"/>
      <c r="V73" s="17" t="e">
        <f>IF(OR(ISBLANK(タスク_開始),ISBLANK(タスク_終了)),"",タスク_終了-タスク_開始+1)</f>
        <v>#NAME?</v>
      </c>
    </row>
    <row r="74" spans="1:22" s="1" customFormat="1" ht="15.6" thickBot="1">
      <c r="A74" s="5"/>
      <c r="B74" s="5"/>
      <c r="C74" s="53"/>
      <c r="D74" s="110"/>
      <c r="E74" s="111"/>
      <c r="F74" s="111"/>
      <c r="G74" s="112"/>
      <c r="H74" s="112"/>
      <c r="I74" s="112"/>
      <c r="J74" s="113"/>
      <c r="K74" s="42"/>
      <c r="L74" s="42"/>
      <c r="M74" s="42"/>
      <c r="N74" s="42"/>
      <c r="O74" s="42"/>
      <c r="P74" s="42"/>
      <c r="Q74" s="114"/>
      <c r="R74" s="114"/>
      <c r="S74" s="114"/>
      <c r="T74" s="114"/>
      <c r="U74" s="17"/>
      <c r="V74" s="17"/>
    </row>
    <row r="75" spans="1:22" s="1" customFormat="1" ht="45.6" thickBot="1">
      <c r="A75" s="5"/>
      <c r="B75" s="5"/>
      <c r="C75" s="53"/>
      <c r="D75" s="77"/>
      <c r="E75" s="78" t="s">
        <v>600</v>
      </c>
      <c r="F75" s="78"/>
      <c r="G75" s="46" t="s">
        <v>139</v>
      </c>
      <c r="H75" s="46"/>
      <c r="I75" s="46"/>
      <c r="J75" s="80" t="s">
        <v>601</v>
      </c>
      <c r="K75" s="45" t="s">
        <v>602</v>
      </c>
      <c r="L75" s="45"/>
      <c r="M75" s="45"/>
      <c r="N75" s="45"/>
      <c r="O75" s="45"/>
      <c r="P75" s="45"/>
      <c r="Q75" s="79"/>
      <c r="R75" s="79"/>
      <c r="S75" s="79">
        <v>45405</v>
      </c>
      <c r="T75" s="79">
        <v>45405</v>
      </c>
      <c r="U75" s="17"/>
      <c r="V75" s="17"/>
    </row>
    <row r="76" spans="1:22" s="1" customFormat="1" ht="90.6" thickBot="1">
      <c r="A76" s="5"/>
      <c r="B76" s="5"/>
      <c r="C76" s="53"/>
      <c r="D76" s="77"/>
      <c r="E76" s="78" t="s">
        <v>603</v>
      </c>
      <c r="F76" s="78"/>
      <c r="G76" s="46" t="s">
        <v>139</v>
      </c>
      <c r="H76" s="46"/>
      <c r="I76" s="46"/>
      <c r="J76" s="80" t="s">
        <v>604</v>
      </c>
      <c r="K76" s="45" t="s">
        <v>602</v>
      </c>
      <c r="L76" s="45"/>
      <c r="M76" s="45"/>
      <c r="N76" s="45"/>
      <c r="O76" s="45"/>
      <c r="P76" s="45"/>
      <c r="Q76" s="79"/>
      <c r="R76" s="79"/>
      <c r="S76" s="79">
        <v>45405</v>
      </c>
      <c r="T76" s="79">
        <v>45405</v>
      </c>
      <c r="U76" s="17"/>
      <c r="V76" s="17"/>
    </row>
    <row r="77" spans="1:22" s="1" customFormat="1" ht="15.6" thickBot="1">
      <c r="A77" s="5"/>
      <c r="B77" s="5"/>
      <c r="C77" s="53"/>
      <c r="D77" s="77"/>
      <c r="E77" s="78" t="s">
        <v>605</v>
      </c>
      <c r="F77" s="78"/>
      <c r="G77" s="46" t="s">
        <v>139</v>
      </c>
      <c r="H77" s="46"/>
      <c r="I77" s="46"/>
      <c r="J77" s="80"/>
      <c r="K77" s="45"/>
      <c r="L77" s="45"/>
      <c r="M77" s="45"/>
      <c r="N77" s="45"/>
      <c r="O77" s="45"/>
      <c r="P77" s="45"/>
      <c r="Q77" s="79"/>
      <c r="R77" s="79"/>
      <c r="S77" s="79"/>
      <c r="T77" s="79"/>
      <c r="U77" s="17"/>
      <c r="V77" s="17"/>
    </row>
    <row r="81" spans="1:22" s="1" customFormat="1" ht="15.6" thickBot="1">
      <c r="A81" s="5"/>
      <c r="B81" s="5"/>
      <c r="C81" s="121"/>
      <c r="D81" s="122" t="s">
        <v>606</v>
      </c>
      <c r="E81" s="123"/>
      <c r="F81" s="123"/>
      <c r="G81" s="124"/>
      <c r="H81" s="124"/>
      <c r="I81" s="124"/>
      <c r="J81" s="125"/>
      <c r="K81" s="119"/>
      <c r="L81" s="119"/>
      <c r="M81" s="119"/>
      <c r="N81" s="119"/>
      <c r="O81" s="119"/>
      <c r="P81" s="119"/>
      <c r="Q81" s="126"/>
      <c r="R81" s="127"/>
      <c r="S81" s="126"/>
      <c r="T81" s="127"/>
      <c r="U81" s="17"/>
      <c r="V81" s="17"/>
    </row>
    <row r="82" spans="1:22" s="1" customFormat="1" ht="15.6" thickBot="1">
      <c r="A82" s="5"/>
      <c r="B82" s="5"/>
      <c r="C82" s="61"/>
      <c r="D82" s="115"/>
      <c r="E82" s="116"/>
      <c r="F82" s="116"/>
      <c r="G82" s="117"/>
      <c r="H82" s="117"/>
      <c r="I82" s="117"/>
      <c r="J82" s="118"/>
      <c r="K82" s="119"/>
      <c r="L82" s="119"/>
      <c r="M82" s="119"/>
      <c r="N82" s="119"/>
      <c r="O82" s="119"/>
      <c r="P82" s="119"/>
      <c r="Q82" s="120"/>
      <c r="R82" s="120"/>
      <c r="S82" s="120"/>
      <c r="T82" s="120"/>
      <c r="U82" s="17"/>
      <c r="V82" s="17"/>
    </row>
    <row r="83" spans="1:22" s="1" customFormat="1" ht="15.6" thickBot="1">
      <c r="A83" s="5"/>
      <c r="B83" s="5"/>
      <c r="C83" s="61"/>
      <c r="D83" s="67"/>
      <c r="E83" s="68" t="s">
        <v>607</v>
      </c>
      <c r="F83" s="68"/>
      <c r="G83" s="47"/>
      <c r="H83" s="47"/>
      <c r="I83" s="47"/>
      <c r="J83" s="81"/>
      <c r="K83" s="48"/>
      <c r="L83" s="48"/>
      <c r="M83" s="48"/>
      <c r="N83" s="48"/>
      <c r="O83" s="48"/>
      <c r="P83" s="48"/>
      <c r="Q83" s="49"/>
      <c r="R83" s="49"/>
      <c r="S83" s="49"/>
      <c r="T83" s="49"/>
      <c r="U83" s="17"/>
      <c r="V83" s="17"/>
    </row>
    <row r="84" spans="1:22" s="1" customFormat="1" ht="15.6" thickBot="1">
      <c r="A84" s="5"/>
      <c r="B84" s="5"/>
      <c r="C84" s="56" t="s">
        <v>608</v>
      </c>
      <c r="D84" s="69"/>
      <c r="E84" s="70" t="s">
        <v>609</v>
      </c>
      <c r="F84" s="70"/>
      <c r="G84" s="47"/>
      <c r="H84" s="47"/>
      <c r="I84" s="47"/>
      <c r="J84" s="81"/>
      <c r="K84" s="48"/>
      <c r="L84" s="48"/>
      <c r="M84" s="48"/>
      <c r="N84" s="48"/>
      <c r="O84" s="48"/>
      <c r="P84" s="48"/>
      <c r="Q84" s="49"/>
      <c r="R84" s="49"/>
      <c r="S84" s="49"/>
      <c r="T84" s="49"/>
      <c r="U84" s="17"/>
      <c r="V84" s="17"/>
    </row>
    <row r="85" spans="1:22" s="1" customFormat="1" ht="15.6" thickBot="1">
      <c r="A85" s="5"/>
      <c r="B85" s="5"/>
      <c r="C85" s="56" t="s">
        <v>608</v>
      </c>
      <c r="D85" s="69"/>
      <c r="E85" s="70" t="s">
        <v>610</v>
      </c>
      <c r="F85" s="70"/>
      <c r="G85" s="47"/>
      <c r="H85" s="47"/>
      <c r="I85" s="47"/>
      <c r="J85" s="81"/>
      <c r="K85" s="48"/>
      <c r="L85" s="48"/>
      <c r="M85" s="48"/>
      <c r="N85" s="48"/>
      <c r="O85" s="48"/>
      <c r="P85" s="48"/>
      <c r="Q85" s="49"/>
      <c r="R85" s="49"/>
      <c r="S85" s="49"/>
      <c r="T85" s="49"/>
      <c r="U85" s="17"/>
      <c r="V85" s="17"/>
    </row>
    <row r="86" spans="1:22" s="1" customFormat="1" ht="15.6" thickBot="1">
      <c r="A86" s="5"/>
      <c r="B86" s="5"/>
      <c r="C86" s="56" t="s">
        <v>608</v>
      </c>
      <c r="D86" s="69"/>
      <c r="E86" s="70" t="s">
        <v>611</v>
      </c>
      <c r="F86" s="70"/>
      <c r="G86" s="47"/>
      <c r="H86" s="47"/>
      <c r="I86" s="47"/>
      <c r="J86" s="81"/>
      <c r="K86" s="48"/>
      <c r="L86" s="48"/>
      <c r="M86" s="48"/>
      <c r="N86" s="48"/>
      <c r="O86" s="48"/>
      <c r="P86" s="48"/>
      <c r="Q86" s="49"/>
      <c r="R86" s="49"/>
      <c r="S86" s="49"/>
      <c r="T86" s="49"/>
      <c r="U86" s="17"/>
      <c r="V86" s="17"/>
    </row>
    <row r="87" spans="1:22" s="1" customFormat="1" ht="15.6" thickBot="1">
      <c r="A87" s="5"/>
      <c r="B87" s="5"/>
      <c r="C87" s="56" t="s">
        <v>608</v>
      </c>
      <c r="D87" s="69"/>
      <c r="E87" s="70" t="s">
        <v>612</v>
      </c>
      <c r="F87" s="70"/>
      <c r="G87" s="47"/>
      <c r="H87" s="47"/>
      <c r="I87" s="47"/>
      <c r="J87" s="81"/>
      <c r="K87" s="48"/>
      <c r="L87" s="48"/>
      <c r="M87" s="48"/>
      <c r="N87" s="48"/>
      <c r="O87" s="48"/>
      <c r="P87" s="48"/>
      <c r="Q87" s="49"/>
      <c r="R87" s="49"/>
      <c r="S87" s="49"/>
      <c r="T87" s="49"/>
      <c r="U87" s="17"/>
      <c r="V87" s="17"/>
    </row>
    <row r="88" spans="1:22" s="1" customFormat="1" ht="15.6" thickBot="1">
      <c r="A88" s="5"/>
      <c r="B88" s="5"/>
      <c r="C88" s="56" t="s">
        <v>608</v>
      </c>
      <c r="D88" s="69"/>
      <c r="E88" s="70" t="s">
        <v>613</v>
      </c>
      <c r="F88" s="70"/>
      <c r="G88" s="47"/>
      <c r="H88" s="47"/>
      <c r="I88" s="47"/>
      <c r="J88" s="81"/>
      <c r="K88" s="48"/>
      <c r="L88" s="48"/>
      <c r="M88" s="48"/>
      <c r="N88" s="48"/>
      <c r="O88" s="48"/>
      <c r="P88" s="48"/>
      <c r="Q88" s="49"/>
      <c r="R88" s="49"/>
      <c r="S88" s="49"/>
      <c r="T88" s="49"/>
      <c r="U88" s="17"/>
      <c r="V88" s="17"/>
    </row>
    <row r="89" spans="1:22" s="1" customFormat="1" ht="15.6" thickBot="1">
      <c r="A89" s="5"/>
      <c r="B89" s="5"/>
      <c r="C89" s="56" t="s">
        <v>608</v>
      </c>
      <c r="D89" s="69"/>
      <c r="E89" s="70" t="s">
        <v>614</v>
      </c>
      <c r="F89" s="70"/>
      <c r="G89" s="47"/>
      <c r="H89" s="47"/>
      <c r="I89" s="47"/>
      <c r="J89" s="81"/>
      <c r="K89" s="48"/>
      <c r="L89" s="48"/>
      <c r="M89" s="48"/>
      <c r="N89" s="48"/>
      <c r="O89" s="48"/>
      <c r="P89" s="48"/>
      <c r="Q89" s="49"/>
      <c r="R89" s="49"/>
      <c r="S89" s="49"/>
      <c r="T89" s="49"/>
      <c r="U89" s="17"/>
      <c r="V89" s="17"/>
    </row>
    <row r="90" spans="1:22" s="1" customFormat="1" ht="15.6" thickBot="1">
      <c r="A90" s="5"/>
      <c r="B90" s="5"/>
      <c r="C90" s="56" t="s">
        <v>608</v>
      </c>
      <c r="D90" s="69"/>
      <c r="E90" s="70" t="s">
        <v>615</v>
      </c>
      <c r="F90" s="70"/>
      <c r="G90" s="47"/>
      <c r="H90" s="47"/>
      <c r="I90" s="47"/>
      <c r="J90" s="81"/>
      <c r="K90" s="48"/>
      <c r="L90" s="48"/>
      <c r="M90" s="48"/>
      <c r="N90" s="48"/>
      <c r="O90" s="48"/>
      <c r="P90" s="48"/>
      <c r="Q90" s="49"/>
      <c r="R90" s="49"/>
      <c r="S90" s="49"/>
      <c r="T90" s="49"/>
      <c r="U90" s="17"/>
      <c r="V90" s="17"/>
    </row>
    <row r="91" spans="1:22" s="1" customFormat="1" ht="15.6" thickBot="1">
      <c r="A91" s="5"/>
      <c r="B91" s="5"/>
      <c r="C91" s="56" t="s">
        <v>608</v>
      </c>
      <c r="D91" s="69"/>
      <c r="E91" s="70" t="s">
        <v>616</v>
      </c>
      <c r="F91" s="70"/>
      <c r="G91" s="47"/>
      <c r="H91" s="47"/>
      <c r="I91" s="47"/>
      <c r="J91" s="81"/>
      <c r="K91" s="48"/>
      <c r="L91" s="48"/>
      <c r="M91" s="48"/>
      <c r="N91" s="48"/>
      <c r="O91" s="48"/>
      <c r="P91" s="48"/>
      <c r="Q91" s="49"/>
      <c r="R91" s="49"/>
      <c r="S91" s="49"/>
      <c r="T91" s="49"/>
      <c r="U91" s="17"/>
      <c r="V91" s="17"/>
    </row>
    <row r="92" spans="1:22" s="1" customFormat="1" ht="15.6" thickBot="1">
      <c r="A92" s="5"/>
      <c r="B92" s="5"/>
      <c r="C92" s="56" t="s">
        <v>608</v>
      </c>
      <c r="D92" s="69"/>
      <c r="E92" s="70" t="s">
        <v>617</v>
      </c>
      <c r="F92" s="70"/>
      <c r="G92" s="47"/>
      <c r="H92" s="47"/>
      <c r="I92" s="47"/>
      <c r="J92" s="81"/>
      <c r="K92" s="48"/>
      <c r="L92" s="48"/>
      <c r="M92" s="48"/>
      <c r="N92" s="48"/>
      <c r="O92" s="48"/>
      <c r="P92" s="48"/>
      <c r="Q92" s="49"/>
      <c r="R92" s="49"/>
      <c r="S92" s="49"/>
      <c r="T92" s="49"/>
      <c r="U92" s="17"/>
      <c r="V92" s="17"/>
    </row>
    <row r="93" spans="1:22" s="1" customFormat="1" ht="15.6" thickBot="1">
      <c r="A93" s="5"/>
      <c r="B93" s="5"/>
      <c r="C93" s="56" t="s">
        <v>608</v>
      </c>
      <c r="D93" s="69"/>
      <c r="E93" s="70" t="s">
        <v>618</v>
      </c>
      <c r="F93" s="70"/>
      <c r="G93" s="47"/>
      <c r="H93" s="47"/>
      <c r="I93" s="47"/>
      <c r="J93" s="81"/>
      <c r="K93" s="48"/>
      <c r="L93" s="48"/>
      <c r="M93" s="48"/>
      <c r="N93" s="48"/>
      <c r="O93" s="48"/>
      <c r="P93" s="48"/>
      <c r="Q93" s="49"/>
      <c r="R93" s="49"/>
      <c r="S93" s="49"/>
      <c r="T93" s="49"/>
      <c r="U93" s="17"/>
      <c r="V93" s="17"/>
    </row>
    <row r="94" spans="1:22" s="1" customFormat="1" ht="15.6" thickBot="1">
      <c r="A94" s="5"/>
      <c r="B94" s="5"/>
      <c r="C94" s="56" t="s">
        <v>608</v>
      </c>
      <c r="D94" s="69"/>
      <c r="E94" s="70"/>
      <c r="F94" s="70"/>
      <c r="G94" s="47"/>
      <c r="H94" s="47"/>
      <c r="I94" s="47"/>
      <c r="J94" s="81"/>
      <c r="K94" s="48"/>
      <c r="L94" s="48"/>
      <c r="M94" s="48"/>
      <c r="N94" s="48"/>
      <c r="O94" s="48"/>
      <c r="P94" s="48"/>
      <c r="Q94" s="49"/>
      <c r="R94" s="49"/>
      <c r="S94" s="49"/>
      <c r="T94" s="49"/>
      <c r="U94" s="17"/>
      <c r="V94" s="17"/>
    </row>
    <row r="95" spans="1:22" s="1" customFormat="1" ht="30" customHeight="1" thickBot="1">
      <c r="A95" s="5" t="s">
        <v>560</v>
      </c>
      <c r="B95" s="5"/>
      <c r="C95" s="54"/>
      <c r="D95" s="74"/>
      <c r="E95" s="72"/>
      <c r="F95" s="72"/>
      <c r="G95" s="54"/>
      <c r="H95" s="54"/>
      <c r="I95" s="54"/>
      <c r="J95" s="85"/>
      <c r="K95" s="55"/>
      <c r="L95" s="55"/>
      <c r="M95" s="55"/>
      <c r="N95" s="55"/>
      <c r="O95" s="55"/>
      <c r="P95" s="55"/>
      <c r="Q95" s="57"/>
      <c r="R95" s="57"/>
      <c r="S95" s="57"/>
      <c r="T95" s="57"/>
      <c r="U95" s="17"/>
      <c r="V95" s="17" t="e">
        <f t="shared" ref="V95:V96" si="10">IF(OR(ISBLANK(タスク_開始),ISBLANK(タスク_終了)),"",タスク_終了-タスク_開始+1)</f>
        <v>#NAME?</v>
      </c>
    </row>
    <row r="96" spans="1:22" s="1" customFormat="1" ht="30" customHeight="1" thickBot="1">
      <c r="A96" s="6" t="s">
        <v>561</v>
      </c>
      <c r="B96" s="6"/>
      <c r="C96" s="58" t="s">
        <v>562</v>
      </c>
      <c r="D96" s="71"/>
      <c r="E96" s="73"/>
      <c r="F96" s="73"/>
      <c r="G96" s="59"/>
      <c r="H96" s="59"/>
      <c r="I96" s="59"/>
      <c r="J96" s="86"/>
      <c r="K96" s="60"/>
      <c r="L96" s="60"/>
      <c r="M96" s="60"/>
      <c r="N96" s="60"/>
      <c r="O96" s="60"/>
      <c r="P96" s="60"/>
      <c r="Q96" s="62"/>
      <c r="R96" s="63"/>
      <c r="S96" s="62"/>
      <c r="T96" s="63"/>
      <c r="U96" s="18"/>
      <c r="V96" s="18" t="e">
        <f t="shared" si="10"/>
        <v>#NAME?</v>
      </c>
    </row>
  </sheetData>
  <customSheetViews>
    <customSheetView guid="{FF9341A9-AC97-4040-AD11-2B1F2941D708}" scale="70" showPageBreaks="1" showGridLines="0" fitToPage="1" hiddenColumns="1" showRuler="0">
      <pane xSplit="7" ySplit="7" topLeftCell="L70" activePane="bottomRight" state="frozen"/>
      <selection pane="bottomRight" activeCell="M45" sqref="M45"/>
      <pageMargins left="0" right="0" top="0" bottom="0" header="0" footer="0"/>
      <printOptions horizontalCentered="1"/>
      <pageSetup paperSize="9" scale="23" fitToHeight="0" orientation="landscape" r:id="rId1"/>
      <headerFooter differentFirst="1" scaleWithDoc="0">
        <oddFooter>Page &amp;P of &amp;N</oddFooter>
      </headerFooter>
    </customSheetView>
  </customSheetViews>
  <mergeCells count="28">
    <mergeCell ref="K6:K7"/>
    <mergeCell ref="O6:O7"/>
    <mergeCell ref="P6:P7"/>
    <mergeCell ref="Q6:R6"/>
    <mergeCell ref="S6:T6"/>
    <mergeCell ref="F6:F7"/>
    <mergeCell ref="CH4:CN4"/>
    <mergeCell ref="CO4:CU4"/>
    <mergeCell ref="CV4:DB4"/>
    <mergeCell ref="DC4:DI4"/>
    <mergeCell ref="C5:U5"/>
    <mergeCell ref="C6:E7"/>
    <mergeCell ref="G6:G7"/>
    <mergeCell ref="H6:H7"/>
    <mergeCell ref="I6:I7"/>
    <mergeCell ref="J6:J7"/>
    <mergeCell ref="AR4:AX4"/>
    <mergeCell ref="AY4:BE4"/>
    <mergeCell ref="BF4:BL4"/>
    <mergeCell ref="BM4:BS4"/>
    <mergeCell ref="BT4:BZ4"/>
    <mergeCell ref="CA4:CG4"/>
    <mergeCell ref="G3:K3"/>
    <mergeCell ref="Q3:R3"/>
    <mergeCell ref="G4:K4"/>
    <mergeCell ref="W4:AC4"/>
    <mergeCell ref="AD4:AJ4"/>
    <mergeCell ref="AK4:AQ4"/>
  </mergeCells>
  <phoneticPr fontId="38"/>
  <conditionalFormatting sqref="A2:B2">
    <cfRule type="expression" dxfId="21" priority="1">
      <formula>$L1="完了"</formula>
    </cfRule>
  </conditionalFormatting>
  <conditionalFormatting sqref="A3:B4">
    <cfRule type="expression" dxfId="20" priority="2">
      <formula>$L1="完了"</formula>
    </cfRule>
  </conditionalFormatting>
  <conditionalFormatting sqref="C2:D2">
    <cfRule type="expression" dxfId="19" priority="6">
      <formula>$C2="完了"</formula>
    </cfRule>
  </conditionalFormatting>
  <conditionalFormatting sqref="C3:D3">
    <cfRule type="expression" dxfId="18" priority="5">
      <formula>$C2="完了"</formula>
    </cfRule>
  </conditionalFormatting>
  <conditionalFormatting sqref="C4:D4">
    <cfRule type="expression" dxfId="17" priority="4">
      <formula>$L2="完了"</formula>
    </cfRule>
  </conditionalFormatting>
  <conditionalFormatting sqref="C8:H8 I8:T9 D9:H9">
    <cfRule type="expression" dxfId="16" priority="58">
      <formula>$K8="完了"</formula>
    </cfRule>
  </conditionalFormatting>
  <conditionalFormatting sqref="D10:T94">
    <cfRule type="expression" dxfId="15" priority="7">
      <formula>$K10="完了"</formula>
    </cfRule>
  </conditionalFormatting>
  <conditionalFormatting sqref="K95:P96">
    <cfRule type="dataBar" priority="77">
      <dataBar>
        <cfvo type="num" val="0"/>
        <cfvo type="num" val="1"/>
        <color theme="0" tint="-0.249977111117893"/>
      </dataBar>
      <extLst>
        <ext xmlns:x14="http://schemas.microsoft.com/office/spreadsheetml/2009/9/main" uri="{B025F937-C7B1-47D3-B67F-A62EFF666E3E}">
          <x14:id>{D36B5746-E8A1-43C8-9AD2-41EB0F2B6CCF}</x14:id>
        </ext>
      </extLst>
    </cfRule>
  </conditionalFormatting>
  <conditionalFormatting sqref="W5:DI96">
    <cfRule type="expression" dxfId="14" priority="10">
      <formula>AND(TODAY()&gt;=W$5,TODAY()&lt;X$5)</formula>
    </cfRule>
  </conditionalFormatting>
  <conditionalFormatting sqref="W7:DI96">
    <cfRule type="expression" dxfId="13" priority="8">
      <formula>AND(タスク_開始&lt;=W$5,ROUNDDOWN((タスク_終了-タスク_開始+1)*タスク_進捗状況,0)+タスク_開始-1&gt;=W$5)</formula>
    </cfRule>
    <cfRule type="expression" dxfId="12" priority="9" stopIfTrue="1">
      <formula>AND(タスク_終了&gt;=W$5,タスク_開始&lt;X$5)</formula>
    </cfRule>
  </conditionalFormatting>
  <dataValidations count="2">
    <dataValidation type="whole" operator="greaterThanOrEqual" allowBlank="1" showInputMessage="1" promptTitle="Week View" prompt="Changing this number scrolls the Gantt chart view." sqref="Q4" xr:uid="{FAEF29ED-BB9C-42D0-8498-1462CE24C577}">
      <formula1>1</formula1>
    </dataValidation>
    <dataValidation type="list" allowBlank="1" showInputMessage="1" showErrorMessage="1" sqref="O8:O94 K8:K94" xr:uid="{3AB9BB05-3DD9-4F72-9469-4373DE0FF68B}">
      <formula1>"Didn't start.,Shi hang,Rv待ち,RvFB中,Re Rv待ち,Re RvFB,It's over."</formula1>
    </dataValidation>
  </dataValidations>
  <hyperlinks>
    <hyperlink ref="W2" r:id="rId2" xr:uid="{A852026F-B0DD-4CDB-A173-7E14E1318DE2}"/>
    <hyperlink ref="W1" r:id="rId3" xr:uid="{1F39166F-7E1B-4B6C-9EDD-42B240732903}"/>
  </hyperlinks>
  <printOptions horizontalCentered="1"/>
  <pageMargins left="0.35" right="0.35" top="0.35" bottom="0.5" header="0.3" footer="0.3"/>
  <pageSetup paperSize="9" scale="23" fitToHeight="0" orientation="landscape" r:id="rId4"/>
  <headerFooter differentFirst="1" scaleWithDoc="0">
    <oddFooter>&amp;L_x000D_&amp;1#&amp;"Calibri"&amp;10&amp;K000000 Classified as Microsoft Confidential</oddFooter>
    <firstFooter>&amp;L_x000D_&amp;1#&amp;"Calibri"&amp;10&amp;K000000 Classified as Microsoft Confidential</firstFooter>
  </headerFooter>
  <extLst>
    <ext xmlns:x14="http://schemas.microsoft.com/office/spreadsheetml/2009/9/main" uri="{78C0D931-6437-407d-A8EE-F0AAD7539E65}">
      <x14:conditionalFormattings>
        <x14:conditionalFormatting xmlns:xm="http://schemas.microsoft.com/office/excel/2006/main">
          <x14:cfRule type="dataBar" id="{D36B5746-E8A1-43C8-9AD2-41EB0F2B6CCF}">
            <x14:dataBar minLength="0" maxLength="100" gradient="0">
              <x14:cfvo type="num">
                <xm:f>0</xm:f>
              </x14:cfvo>
              <x14:cfvo type="num">
                <xm:f>1</xm:f>
              </x14:cfvo>
              <x14:negativeFillColor rgb="FFFF0000"/>
              <x14:axisColor rgb="FF000000"/>
            </x14:dataBar>
          </x14:cfRule>
          <xm:sqref>K95:P96</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F4CAC-C43E-46DF-82E1-43A6E6875873}">
  <sheetPr>
    <tabColor theme="0" tint="-0.499984740745262"/>
    <pageSetUpPr fitToPage="1"/>
  </sheetPr>
  <dimension ref="A1:DK85"/>
  <sheetViews>
    <sheetView showGridLines="0" showRuler="0" zoomScale="55" zoomScaleNormal="55" zoomScalePageLayoutView="70" workbookViewId="0">
      <pane xSplit="9" ySplit="7" topLeftCell="J8" activePane="bottomRight" state="frozen"/>
      <selection pane="topRight" activeCell="H17" sqref="H17"/>
      <selection pane="bottomLeft" activeCell="H17" sqref="H17"/>
      <selection pane="bottomRight" activeCell="H17" sqref="H17"/>
    </sheetView>
  </sheetViews>
  <sheetFormatPr defaultColWidth="8.90625" defaultRowHeight="30" customHeight="1"/>
  <cols>
    <col min="1" max="3" width="2.6328125" style="5" customWidth="1"/>
    <col min="4" max="5" width="3.81640625" customWidth="1"/>
    <col min="6" max="6" width="43.1796875" customWidth="1"/>
    <col min="7" max="7" width="20.1796875" customWidth="1"/>
    <col min="8" max="8" width="2.6328125" customWidth="1"/>
    <col min="9" max="9" width="14.81640625" customWidth="1"/>
    <col min="10" max="10" width="11.81640625" hidden="1" customWidth="1"/>
    <col min="11" max="11" width="11.1796875" hidden="1" customWidth="1"/>
    <col min="12" max="12" width="36.1796875" style="82" customWidth="1"/>
    <col min="13" max="13" width="10.6328125" customWidth="1"/>
    <col min="14" max="16" width="5.1796875" customWidth="1"/>
    <col min="17" max="18" width="10.6328125" hidden="1" customWidth="1"/>
    <col min="19" max="19" width="10.453125" style="2" bestFit="1" customWidth="1"/>
    <col min="20" max="20" width="10.453125" bestFit="1" customWidth="1"/>
    <col min="21" max="21" width="10.453125" style="2" customWidth="1"/>
    <col min="22" max="22" width="10.453125" customWidth="1"/>
    <col min="23" max="23" width="2.6328125" hidden="1" customWidth="1"/>
    <col min="24" max="24" width="6.1796875" hidden="1" customWidth="1"/>
    <col min="25" max="115" width="2.54296875" customWidth="1"/>
  </cols>
  <sheetData>
    <row r="1" spans="1:115" ht="30" customHeight="1" thickBot="1">
      <c r="A1" s="6" t="s">
        <v>498</v>
      </c>
      <c r="B1" s="6"/>
      <c r="C1" s="6"/>
      <c r="D1" s="7" t="s">
        <v>619</v>
      </c>
      <c r="E1" s="7"/>
      <c r="F1" s="7"/>
      <c r="G1" s="7"/>
      <c r="H1" s="7"/>
      <c r="I1" s="10"/>
      <c r="J1" s="10"/>
      <c r="K1" s="10"/>
      <c r="L1" s="10"/>
      <c r="M1" s="11"/>
      <c r="N1" s="11"/>
      <c r="O1" s="11"/>
      <c r="P1" s="11"/>
      <c r="Q1" s="11"/>
      <c r="R1" s="11"/>
      <c r="S1" s="12"/>
      <c r="T1" s="13"/>
      <c r="U1" s="12"/>
      <c r="V1" s="13"/>
      <c r="X1" s="11"/>
      <c r="Y1" s="14" t="s">
        <v>0</v>
      </c>
    </row>
    <row r="2" spans="1:115" ht="15.75" customHeight="1" thickBot="1">
      <c r="A2" s="186"/>
      <c r="B2" s="39" t="s">
        <v>500</v>
      </c>
      <c r="C2" s="183"/>
      <c r="D2" s="39" t="s">
        <v>139</v>
      </c>
      <c r="F2" s="8"/>
      <c r="G2" s="8"/>
      <c r="H2" s="8"/>
      <c r="U2" s="12"/>
      <c r="V2" s="13"/>
      <c r="Y2" s="33" t="s">
        <v>501</v>
      </c>
    </row>
    <row r="3" spans="1:115" ht="20.25" customHeight="1" thickBot="1">
      <c r="A3" s="184"/>
      <c r="B3" s="39" t="s">
        <v>502</v>
      </c>
      <c r="C3" s="181"/>
      <c r="D3" s="39" t="s">
        <v>261</v>
      </c>
      <c r="F3" s="9"/>
      <c r="G3" s="9"/>
      <c r="H3" s="9"/>
      <c r="I3" s="404" t="s">
        <v>503</v>
      </c>
      <c r="J3" s="404"/>
      <c r="K3" s="404"/>
      <c r="L3" s="404"/>
      <c r="M3" s="405"/>
      <c r="S3" s="406">
        <f ca="1">TODAY()-10</f>
        <v>45822</v>
      </c>
      <c r="T3" s="406"/>
      <c r="U3" s="12"/>
      <c r="V3" s="13"/>
    </row>
    <row r="4" spans="1:115" ht="19.5" customHeight="1" thickBot="1">
      <c r="A4" s="185"/>
      <c r="B4" s="39" t="s">
        <v>504</v>
      </c>
      <c r="C4" s="182"/>
      <c r="D4" s="39" t="s">
        <v>140</v>
      </c>
      <c r="I4" s="404" t="s">
        <v>505</v>
      </c>
      <c r="J4" s="404"/>
      <c r="K4" s="404"/>
      <c r="L4" s="404"/>
      <c r="M4" s="405"/>
      <c r="S4" s="3">
        <v>2</v>
      </c>
      <c r="U4" s="12"/>
      <c r="V4" s="13"/>
      <c r="Y4" s="392" t="e">
        <f>Y5</f>
        <v>#NAME?</v>
      </c>
      <c r="Z4" s="393"/>
      <c r="AA4" s="393"/>
      <c r="AB4" s="393"/>
      <c r="AC4" s="393"/>
      <c r="AD4" s="393"/>
      <c r="AE4" s="394"/>
      <c r="AF4" s="392" t="e">
        <f>AF5</f>
        <v>#NAME?</v>
      </c>
      <c r="AG4" s="393"/>
      <c r="AH4" s="393"/>
      <c r="AI4" s="393"/>
      <c r="AJ4" s="393"/>
      <c r="AK4" s="393"/>
      <c r="AL4" s="394"/>
      <c r="AM4" s="392" t="e">
        <f>AM5</f>
        <v>#NAME?</v>
      </c>
      <c r="AN4" s="393"/>
      <c r="AO4" s="393"/>
      <c r="AP4" s="393"/>
      <c r="AQ4" s="393"/>
      <c r="AR4" s="393"/>
      <c r="AS4" s="394"/>
      <c r="AT4" s="392" t="e">
        <f>AT5</f>
        <v>#NAME?</v>
      </c>
      <c r="AU4" s="393"/>
      <c r="AV4" s="393"/>
      <c r="AW4" s="393"/>
      <c r="AX4" s="393"/>
      <c r="AY4" s="393"/>
      <c r="AZ4" s="394"/>
      <c r="BA4" s="392" t="e">
        <f>BA5</f>
        <v>#NAME?</v>
      </c>
      <c r="BB4" s="393"/>
      <c r="BC4" s="393"/>
      <c r="BD4" s="393"/>
      <c r="BE4" s="393"/>
      <c r="BF4" s="393"/>
      <c r="BG4" s="394"/>
      <c r="BH4" s="392" t="e">
        <f>BH5</f>
        <v>#NAME?</v>
      </c>
      <c r="BI4" s="393"/>
      <c r="BJ4" s="393"/>
      <c r="BK4" s="393"/>
      <c r="BL4" s="393"/>
      <c r="BM4" s="393"/>
      <c r="BN4" s="394"/>
      <c r="BO4" s="392" t="e">
        <f>BO5</f>
        <v>#NAME?</v>
      </c>
      <c r="BP4" s="393"/>
      <c r="BQ4" s="393"/>
      <c r="BR4" s="393"/>
      <c r="BS4" s="393"/>
      <c r="BT4" s="393"/>
      <c r="BU4" s="394"/>
      <c r="BV4" s="392" t="e">
        <f>BV5</f>
        <v>#NAME?</v>
      </c>
      <c r="BW4" s="393"/>
      <c r="BX4" s="393"/>
      <c r="BY4" s="393"/>
      <c r="BZ4" s="393"/>
      <c r="CA4" s="393"/>
      <c r="CB4" s="394"/>
      <c r="CC4" s="392" t="e">
        <f>CC5</f>
        <v>#NAME?</v>
      </c>
      <c r="CD4" s="393"/>
      <c r="CE4" s="393"/>
      <c r="CF4" s="393"/>
      <c r="CG4" s="393"/>
      <c r="CH4" s="393"/>
      <c r="CI4" s="394"/>
      <c r="CJ4" s="392" t="e">
        <f>CJ5</f>
        <v>#NAME?</v>
      </c>
      <c r="CK4" s="393"/>
      <c r="CL4" s="393"/>
      <c r="CM4" s="393"/>
      <c r="CN4" s="393"/>
      <c r="CO4" s="393"/>
      <c r="CP4" s="394"/>
      <c r="CQ4" s="392" t="e">
        <f>CQ5</f>
        <v>#NAME?</v>
      </c>
      <c r="CR4" s="393"/>
      <c r="CS4" s="393"/>
      <c r="CT4" s="393"/>
      <c r="CU4" s="393"/>
      <c r="CV4" s="393"/>
      <c r="CW4" s="394"/>
      <c r="CX4" s="392" t="e">
        <f>CX5</f>
        <v>#NAME?</v>
      </c>
      <c r="CY4" s="393"/>
      <c r="CZ4" s="393"/>
      <c r="DA4" s="393"/>
      <c r="DB4" s="393"/>
      <c r="DC4" s="393"/>
      <c r="DD4" s="394"/>
      <c r="DE4" s="392" t="e">
        <f>DE5</f>
        <v>#NAME?</v>
      </c>
      <c r="DF4" s="393"/>
      <c r="DG4" s="393"/>
      <c r="DH4" s="393"/>
      <c r="DI4" s="393"/>
      <c r="DJ4" s="393"/>
      <c r="DK4" s="394"/>
    </row>
    <row r="5" spans="1:115" ht="15" customHeight="1">
      <c r="A5" s="6" t="s">
        <v>506</v>
      </c>
      <c r="B5" s="6"/>
      <c r="C5" s="6"/>
      <c r="D5" s="395"/>
      <c r="E5" s="395"/>
      <c r="F5" s="395"/>
      <c r="G5" s="395"/>
      <c r="H5" s="395"/>
      <c r="I5" s="395"/>
      <c r="J5" s="395"/>
      <c r="K5" s="395"/>
      <c r="L5" s="395"/>
      <c r="M5" s="395"/>
      <c r="N5" s="395"/>
      <c r="O5" s="395"/>
      <c r="P5" s="395"/>
      <c r="Q5" s="395"/>
      <c r="R5" s="395"/>
      <c r="S5" s="395"/>
      <c r="T5" s="395"/>
      <c r="U5" s="395"/>
      <c r="V5" s="395"/>
      <c r="W5" s="395"/>
      <c r="Y5" s="30" t="e">
        <f>プロジェクト_開始-WEEKDAY(プロジェクト_開始,1)+2+7*(週_表示-1)</f>
        <v>#NAME?</v>
      </c>
      <c r="Z5" s="31" t="e">
        <f>Y5+1</f>
        <v>#NAME?</v>
      </c>
      <c r="AA5" s="31" t="e">
        <f t="shared" ref="AA5:BN5" si="0">Z5+1</f>
        <v>#NAME?</v>
      </c>
      <c r="AB5" s="31" t="e">
        <f t="shared" si="0"/>
        <v>#NAME?</v>
      </c>
      <c r="AC5" s="31" t="e">
        <f t="shared" si="0"/>
        <v>#NAME?</v>
      </c>
      <c r="AD5" s="31" t="e">
        <f t="shared" si="0"/>
        <v>#NAME?</v>
      </c>
      <c r="AE5" s="32" t="e">
        <f t="shared" si="0"/>
        <v>#NAME?</v>
      </c>
      <c r="AF5" s="30" t="e">
        <f>AE5+1</f>
        <v>#NAME?</v>
      </c>
      <c r="AG5" s="31" t="e">
        <f>AF5+1</f>
        <v>#NAME?</v>
      </c>
      <c r="AH5" s="31" t="e">
        <f t="shared" si="0"/>
        <v>#NAME?</v>
      </c>
      <c r="AI5" s="31" t="e">
        <f t="shared" si="0"/>
        <v>#NAME?</v>
      </c>
      <c r="AJ5" s="31" t="e">
        <f t="shared" si="0"/>
        <v>#NAME?</v>
      </c>
      <c r="AK5" s="31" t="e">
        <f t="shared" si="0"/>
        <v>#NAME?</v>
      </c>
      <c r="AL5" s="32" t="e">
        <f t="shared" si="0"/>
        <v>#NAME?</v>
      </c>
      <c r="AM5" s="30" t="e">
        <f>AL5+1</f>
        <v>#NAME?</v>
      </c>
      <c r="AN5" s="31" t="e">
        <f>AM5+1</f>
        <v>#NAME?</v>
      </c>
      <c r="AO5" s="31" t="e">
        <f t="shared" si="0"/>
        <v>#NAME?</v>
      </c>
      <c r="AP5" s="31" t="e">
        <f t="shared" si="0"/>
        <v>#NAME?</v>
      </c>
      <c r="AQ5" s="31" t="e">
        <f t="shared" si="0"/>
        <v>#NAME?</v>
      </c>
      <c r="AR5" s="31" t="e">
        <f t="shared" si="0"/>
        <v>#NAME?</v>
      </c>
      <c r="AS5" s="32" t="e">
        <f t="shared" si="0"/>
        <v>#NAME?</v>
      </c>
      <c r="AT5" s="30" t="e">
        <f>AS5+1</f>
        <v>#NAME?</v>
      </c>
      <c r="AU5" s="31" t="e">
        <f>AT5+1</f>
        <v>#NAME?</v>
      </c>
      <c r="AV5" s="31" t="e">
        <f t="shared" si="0"/>
        <v>#NAME?</v>
      </c>
      <c r="AW5" s="31" t="e">
        <f t="shared" si="0"/>
        <v>#NAME?</v>
      </c>
      <c r="AX5" s="31" t="e">
        <f t="shared" si="0"/>
        <v>#NAME?</v>
      </c>
      <c r="AY5" s="31" t="e">
        <f t="shared" si="0"/>
        <v>#NAME?</v>
      </c>
      <c r="AZ5" s="32" t="e">
        <f t="shared" si="0"/>
        <v>#NAME?</v>
      </c>
      <c r="BA5" s="30" t="e">
        <f>AZ5+1</f>
        <v>#NAME?</v>
      </c>
      <c r="BB5" s="31" t="e">
        <f>BA5+1</f>
        <v>#NAME?</v>
      </c>
      <c r="BC5" s="31" t="e">
        <f t="shared" si="0"/>
        <v>#NAME?</v>
      </c>
      <c r="BD5" s="31" t="e">
        <f t="shared" si="0"/>
        <v>#NAME?</v>
      </c>
      <c r="BE5" s="31" t="e">
        <f t="shared" si="0"/>
        <v>#NAME?</v>
      </c>
      <c r="BF5" s="31" t="e">
        <f t="shared" si="0"/>
        <v>#NAME?</v>
      </c>
      <c r="BG5" s="32" t="e">
        <f t="shared" si="0"/>
        <v>#NAME?</v>
      </c>
      <c r="BH5" s="30" t="e">
        <f>BG5+1</f>
        <v>#NAME?</v>
      </c>
      <c r="BI5" s="31" t="e">
        <f>BH5+1</f>
        <v>#NAME?</v>
      </c>
      <c r="BJ5" s="31" t="e">
        <f t="shared" si="0"/>
        <v>#NAME?</v>
      </c>
      <c r="BK5" s="31" t="e">
        <f t="shared" si="0"/>
        <v>#NAME?</v>
      </c>
      <c r="BL5" s="31" t="e">
        <f t="shared" si="0"/>
        <v>#NAME?</v>
      </c>
      <c r="BM5" s="31" t="e">
        <f t="shared" si="0"/>
        <v>#NAME?</v>
      </c>
      <c r="BN5" s="32" t="e">
        <f t="shared" si="0"/>
        <v>#NAME?</v>
      </c>
      <c r="BO5" s="30" t="e">
        <f>BN5+1</f>
        <v>#NAME?</v>
      </c>
      <c r="BP5" s="31" t="e">
        <f>BO5+1</f>
        <v>#NAME?</v>
      </c>
      <c r="BQ5" s="31" t="e">
        <f t="shared" ref="BQ5:BU5" si="1">BP5+1</f>
        <v>#NAME?</v>
      </c>
      <c r="BR5" s="31" t="e">
        <f t="shared" si="1"/>
        <v>#NAME?</v>
      </c>
      <c r="BS5" s="31" t="e">
        <f t="shared" si="1"/>
        <v>#NAME?</v>
      </c>
      <c r="BT5" s="31" t="e">
        <f t="shared" si="1"/>
        <v>#NAME?</v>
      </c>
      <c r="BU5" s="32" t="e">
        <f t="shared" si="1"/>
        <v>#NAME?</v>
      </c>
      <c r="BV5" s="30" t="e">
        <f>BU5+1</f>
        <v>#NAME?</v>
      </c>
      <c r="BW5" s="31" t="e">
        <f>BV5+1</f>
        <v>#NAME?</v>
      </c>
      <c r="BX5" s="31" t="e">
        <f t="shared" ref="BX5:CB5" si="2">BW5+1</f>
        <v>#NAME?</v>
      </c>
      <c r="BY5" s="31" t="e">
        <f t="shared" si="2"/>
        <v>#NAME?</v>
      </c>
      <c r="BZ5" s="31" t="e">
        <f t="shared" si="2"/>
        <v>#NAME?</v>
      </c>
      <c r="CA5" s="31" t="e">
        <f t="shared" si="2"/>
        <v>#NAME?</v>
      </c>
      <c r="CB5" s="32" t="e">
        <f t="shared" si="2"/>
        <v>#NAME?</v>
      </c>
      <c r="CC5" s="30" t="e">
        <f>CB5+1</f>
        <v>#NAME?</v>
      </c>
      <c r="CD5" s="31" t="e">
        <f>CC5+1</f>
        <v>#NAME?</v>
      </c>
      <c r="CE5" s="31" t="e">
        <f t="shared" ref="CE5:CI5" si="3">CD5+1</f>
        <v>#NAME?</v>
      </c>
      <c r="CF5" s="31" t="e">
        <f t="shared" si="3"/>
        <v>#NAME?</v>
      </c>
      <c r="CG5" s="31" t="e">
        <f t="shared" si="3"/>
        <v>#NAME?</v>
      </c>
      <c r="CH5" s="31" t="e">
        <f t="shared" si="3"/>
        <v>#NAME?</v>
      </c>
      <c r="CI5" s="32" t="e">
        <f t="shared" si="3"/>
        <v>#NAME?</v>
      </c>
      <c r="CJ5" s="30" t="e">
        <f>CI5+1</f>
        <v>#NAME?</v>
      </c>
      <c r="CK5" s="31" t="e">
        <f>CJ5+1</f>
        <v>#NAME?</v>
      </c>
      <c r="CL5" s="31" t="e">
        <f t="shared" ref="CL5:CP5" si="4">CK5+1</f>
        <v>#NAME?</v>
      </c>
      <c r="CM5" s="31" t="e">
        <f t="shared" si="4"/>
        <v>#NAME?</v>
      </c>
      <c r="CN5" s="31" t="e">
        <f t="shared" si="4"/>
        <v>#NAME?</v>
      </c>
      <c r="CO5" s="31" t="e">
        <f t="shared" si="4"/>
        <v>#NAME?</v>
      </c>
      <c r="CP5" s="32" t="e">
        <f t="shared" si="4"/>
        <v>#NAME?</v>
      </c>
      <c r="CQ5" s="30" t="e">
        <f>CP5+1</f>
        <v>#NAME?</v>
      </c>
      <c r="CR5" s="31" t="e">
        <f>CQ5+1</f>
        <v>#NAME?</v>
      </c>
      <c r="CS5" s="31" t="e">
        <f t="shared" ref="CS5:CW5" si="5">CR5+1</f>
        <v>#NAME?</v>
      </c>
      <c r="CT5" s="31" t="e">
        <f t="shared" si="5"/>
        <v>#NAME?</v>
      </c>
      <c r="CU5" s="31" t="e">
        <f t="shared" si="5"/>
        <v>#NAME?</v>
      </c>
      <c r="CV5" s="31" t="e">
        <f t="shared" si="5"/>
        <v>#NAME?</v>
      </c>
      <c r="CW5" s="32" t="e">
        <f t="shared" si="5"/>
        <v>#NAME?</v>
      </c>
      <c r="CX5" s="30" t="e">
        <f>CW5+1</f>
        <v>#NAME?</v>
      </c>
      <c r="CY5" s="31" t="e">
        <f>CX5+1</f>
        <v>#NAME?</v>
      </c>
      <c r="CZ5" s="31" t="e">
        <f t="shared" ref="CZ5:DD5" si="6">CY5+1</f>
        <v>#NAME?</v>
      </c>
      <c r="DA5" s="31" t="e">
        <f t="shared" si="6"/>
        <v>#NAME?</v>
      </c>
      <c r="DB5" s="31" t="e">
        <f t="shared" si="6"/>
        <v>#NAME?</v>
      </c>
      <c r="DC5" s="31" t="e">
        <f t="shared" si="6"/>
        <v>#NAME?</v>
      </c>
      <c r="DD5" s="32" t="e">
        <f t="shared" si="6"/>
        <v>#NAME?</v>
      </c>
      <c r="DE5" s="30" t="e">
        <f>DD5+1</f>
        <v>#NAME?</v>
      </c>
      <c r="DF5" s="31" t="e">
        <f>DE5+1</f>
        <v>#NAME?</v>
      </c>
      <c r="DG5" s="31" t="e">
        <f t="shared" ref="DG5:DK5" si="7">DF5+1</f>
        <v>#NAME?</v>
      </c>
      <c r="DH5" s="31" t="e">
        <f t="shared" si="7"/>
        <v>#NAME?</v>
      </c>
      <c r="DI5" s="31" t="e">
        <f t="shared" si="7"/>
        <v>#NAME?</v>
      </c>
      <c r="DJ5" s="31" t="e">
        <f t="shared" si="7"/>
        <v>#NAME?</v>
      </c>
      <c r="DK5" s="32" t="e">
        <f t="shared" si="7"/>
        <v>#NAME?</v>
      </c>
    </row>
    <row r="6" spans="1:115" ht="15" customHeight="1" thickBot="1">
      <c r="A6" s="6" t="s">
        <v>507</v>
      </c>
      <c r="B6" s="6"/>
      <c r="C6" s="6"/>
      <c r="D6" s="396" t="s">
        <v>297</v>
      </c>
      <c r="E6" s="397"/>
      <c r="F6" s="397"/>
      <c r="G6" s="388" t="s">
        <v>508</v>
      </c>
      <c r="H6" s="34"/>
      <c r="I6" s="388" t="s">
        <v>509</v>
      </c>
      <c r="J6" s="388" t="s">
        <v>510</v>
      </c>
      <c r="K6" s="388" t="s">
        <v>511</v>
      </c>
      <c r="L6" s="388" t="s">
        <v>564</v>
      </c>
      <c r="M6" s="388" t="s">
        <v>513</v>
      </c>
      <c r="N6" s="34" t="s">
        <v>514</v>
      </c>
      <c r="O6" s="34" t="s">
        <v>515</v>
      </c>
      <c r="P6" s="34" t="s">
        <v>516</v>
      </c>
      <c r="Q6" s="388" t="s">
        <v>517</v>
      </c>
      <c r="R6" s="388" t="s">
        <v>518</v>
      </c>
      <c r="S6" s="390" t="s">
        <v>519</v>
      </c>
      <c r="T6" s="391"/>
      <c r="U6" s="390" t="s">
        <v>520</v>
      </c>
      <c r="V6" s="391"/>
      <c r="W6" s="15"/>
      <c r="X6" s="15" t="s">
        <v>521</v>
      </c>
      <c r="Y6" s="16" t="e">
        <f t="shared" ref="Y6:CJ6" si="8">LEFT(TEXT(Y5,"aaa"),1)</f>
        <v>#NAME?</v>
      </c>
      <c r="Z6" s="16" t="e">
        <f t="shared" si="8"/>
        <v>#NAME?</v>
      </c>
      <c r="AA6" s="16" t="e">
        <f t="shared" si="8"/>
        <v>#NAME?</v>
      </c>
      <c r="AB6" s="16" t="e">
        <f t="shared" si="8"/>
        <v>#NAME?</v>
      </c>
      <c r="AC6" s="16" t="e">
        <f t="shared" si="8"/>
        <v>#NAME?</v>
      </c>
      <c r="AD6" s="16" t="e">
        <f t="shared" si="8"/>
        <v>#NAME?</v>
      </c>
      <c r="AE6" s="16" t="e">
        <f t="shared" si="8"/>
        <v>#NAME?</v>
      </c>
      <c r="AF6" s="16" t="e">
        <f t="shared" si="8"/>
        <v>#NAME?</v>
      </c>
      <c r="AG6" s="16" t="e">
        <f t="shared" si="8"/>
        <v>#NAME?</v>
      </c>
      <c r="AH6" s="16" t="e">
        <f t="shared" si="8"/>
        <v>#NAME?</v>
      </c>
      <c r="AI6" s="16" t="e">
        <f t="shared" si="8"/>
        <v>#NAME?</v>
      </c>
      <c r="AJ6" s="16" t="e">
        <f t="shared" si="8"/>
        <v>#NAME?</v>
      </c>
      <c r="AK6" s="16" t="e">
        <f t="shared" si="8"/>
        <v>#NAME?</v>
      </c>
      <c r="AL6" s="16" t="e">
        <f t="shared" si="8"/>
        <v>#NAME?</v>
      </c>
      <c r="AM6" s="16" t="e">
        <f t="shared" si="8"/>
        <v>#NAME?</v>
      </c>
      <c r="AN6" s="16" t="e">
        <f t="shared" si="8"/>
        <v>#NAME?</v>
      </c>
      <c r="AO6" s="16" t="e">
        <f t="shared" si="8"/>
        <v>#NAME?</v>
      </c>
      <c r="AP6" s="16" t="e">
        <f t="shared" si="8"/>
        <v>#NAME?</v>
      </c>
      <c r="AQ6" s="16" t="e">
        <f t="shared" si="8"/>
        <v>#NAME?</v>
      </c>
      <c r="AR6" s="16" t="e">
        <f t="shared" si="8"/>
        <v>#NAME?</v>
      </c>
      <c r="AS6" s="16" t="e">
        <f t="shared" si="8"/>
        <v>#NAME?</v>
      </c>
      <c r="AT6" s="16" t="e">
        <f t="shared" si="8"/>
        <v>#NAME?</v>
      </c>
      <c r="AU6" s="16" t="e">
        <f t="shared" si="8"/>
        <v>#NAME?</v>
      </c>
      <c r="AV6" s="16" t="e">
        <f t="shared" si="8"/>
        <v>#NAME?</v>
      </c>
      <c r="AW6" s="16" t="e">
        <f t="shared" si="8"/>
        <v>#NAME?</v>
      </c>
      <c r="AX6" s="16" t="e">
        <f t="shared" si="8"/>
        <v>#NAME?</v>
      </c>
      <c r="AY6" s="16" t="e">
        <f t="shared" si="8"/>
        <v>#NAME?</v>
      </c>
      <c r="AZ6" s="16" t="e">
        <f t="shared" si="8"/>
        <v>#NAME?</v>
      </c>
      <c r="BA6" s="16" t="e">
        <f t="shared" si="8"/>
        <v>#NAME?</v>
      </c>
      <c r="BB6" s="16" t="e">
        <f t="shared" si="8"/>
        <v>#NAME?</v>
      </c>
      <c r="BC6" s="16" t="e">
        <f t="shared" si="8"/>
        <v>#NAME?</v>
      </c>
      <c r="BD6" s="16" t="e">
        <f t="shared" si="8"/>
        <v>#NAME?</v>
      </c>
      <c r="BE6" s="16" t="e">
        <f t="shared" si="8"/>
        <v>#NAME?</v>
      </c>
      <c r="BF6" s="16" t="e">
        <f t="shared" si="8"/>
        <v>#NAME?</v>
      </c>
      <c r="BG6" s="16" t="e">
        <f t="shared" si="8"/>
        <v>#NAME?</v>
      </c>
      <c r="BH6" s="16" t="e">
        <f t="shared" si="8"/>
        <v>#NAME?</v>
      </c>
      <c r="BI6" s="16" t="e">
        <f t="shared" si="8"/>
        <v>#NAME?</v>
      </c>
      <c r="BJ6" s="16" t="e">
        <f t="shared" si="8"/>
        <v>#NAME?</v>
      </c>
      <c r="BK6" s="16" t="e">
        <f t="shared" si="8"/>
        <v>#NAME?</v>
      </c>
      <c r="BL6" s="16" t="e">
        <f t="shared" si="8"/>
        <v>#NAME?</v>
      </c>
      <c r="BM6" s="16" t="e">
        <f t="shared" si="8"/>
        <v>#NAME?</v>
      </c>
      <c r="BN6" s="16" t="e">
        <f t="shared" si="8"/>
        <v>#NAME?</v>
      </c>
      <c r="BO6" s="16" t="e">
        <f t="shared" si="8"/>
        <v>#NAME?</v>
      </c>
      <c r="BP6" s="16" t="e">
        <f t="shared" si="8"/>
        <v>#NAME?</v>
      </c>
      <c r="BQ6" s="16" t="e">
        <f t="shared" si="8"/>
        <v>#NAME?</v>
      </c>
      <c r="BR6" s="16" t="e">
        <f t="shared" si="8"/>
        <v>#NAME?</v>
      </c>
      <c r="BS6" s="16" t="e">
        <f t="shared" si="8"/>
        <v>#NAME?</v>
      </c>
      <c r="BT6" s="16" t="e">
        <f t="shared" si="8"/>
        <v>#NAME?</v>
      </c>
      <c r="BU6" s="16" t="e">
        <f t="shared" si="8"/>
        <v>#NAME?</v>
      </c>
      <c r="BV6" s="16" t="e">
        <f t="shared" si="8"/>
        <v>#NAME?</v>
      </c>
      <c r="BW6" s="16" t="e">
        <f t="shared" si="8"/>
        <v>#NAME?</v>
      </c>
      <c r="BX6" s="16" t="e">
        <f t="shared" si="8"/>
        <v>#NAME?</v>
      </c>
      <c r="BY6" s="16" t="e">
        <f t="shared" si="8"/>
        <v>#NAME?</v>
      </c>
      <c r="BZ6" s="16" t="e">
        <f t="shared" si="8"/>
        <v>#NAME?</v>
      </c>
      <c r="CA6" s="16" t="e">
        <f t="shared" si="8"/>
        <v>#NAME?</v>
      </c>
      <c r="CB6" s="16" t="e">
        <f t="shared" si="8"/>
        <v>#NAME?</v>
      </c>
      <c r="CC6" s="16" t="e">
        <f t="shared" si="8"/>
        <v>#NAME?</v>
      </c>
      <c r="CD6" s="16" t="e">
        <f t="shared" si="8"/>
        <v>#NAME?</v>
      </c>
      <c r="CE6" s="16" t="e">
        <f t="shared" si="8"/>
        <v>#NAME?</v>
      </c>
      <c r="CF6" s="16" t="e">
        <f t="shared" si="8"/>
        <v>#NAME?</v>
      </c>
      <c r="CG6" s="16" t="e">
        <f t="shared" si="8"/>
        <v>#NAME?</v>
      </c>
      <c r="CH6" s="16" t="e">
        <f t="shared" si="8"/>
        <v>#NAME?</v>
      </c>
      <c r="CI6" s="16" t="e">
        <f t="shared" si="8"/>
        <v>#NAME?</v>
      </c>
      <c r="CJ6" s="16" t="e">
        <f t="shared" si="8"/>
        <v>#NAME?</v>
      </c>
      <c r="CK6" s="16" t="e">
        <f t="shared" ref="CK6:DK6" si="9">LEFT(TEXT(CK5,"aaa"),1)</f>
        <v>#NAME?</v>
      </c>
      <c r="CL6" s="16" t="e">
        <f t="shared" si="9"/>
        <v>#NAME?</v>
      </c>
      <c r="CM6" s="16" t="e">
        <f t="shared" si="9"/>
        <v>#NAME?</v>
      </c>
      <c r="CN6" s="16" t="e">
        <f t="shared" si="9"/>
        <v>#NAME?</v>
      </c>
      <c r="CO6" s="16" t="e">
        <f t="shared" si="9"/>
        <v>#NAME?</v>
      </c>
      <c r="CP6" s="16" t="e">
        <f t="shared" si="9"/>
        <v>#NAME?</v>
      </c>
      <c r="CQ6" s="16" t="e">
        <f t="shared" si="9"/>
        <v>#NAME?</v>
      </c>
      <c r="CR6" s="16" t="e">
        <f t="shared" si="9"/>
        <v>#NAME?</v>
      </c>
      <c r="CS6" s="16" t="e">
        <f t="shared" si="9"/>
        <v>#NAME?</v>
      </c>
      <c r="CT6" s="16" t="e">
        <f t="shared" si="9"/>
        <v>#NAME?</v>
      </c>
      <c r="CU6" s="16" t="e">
        <f t="shared" si="9"/>
        <v>#NAME?</v>
      </c>
      <c r="CV6" s="16" t="e">
        <f t="shared" si="9"/>
        <v>#NAME?</v>
      </c>
      <c r="CW6" s="16" t="e">
        <f t="shared" si="9"/>
        <v>#NAME?</v>
      </c>
      <c r="CX6" s="16" t="e">
        <f t="shared" si="9"/>
        <v>#NAME?</v>
      </c>
      <c r="CY6" s="16" t="e">
        <f t="shared" si="9"/>
        <v>#NAME?</v>
      </c>
      <c r="CZ6" s="16" t="e">
        <f t="shared" si="9"/>
        <v>#NAME?</v>
      </c>
      <c r="DA6" s="16" t="e">
        <f t="shared" si="9"/>
        <v>#NAME?</v>
      </c>
      <c r="DB6" s="16" t="e">
        <f t="shared" si="9"/>
        <v>#NAME?</v>
      </c>
      <c r="DC6" s="16" t="e">
        <f t="shared" si="9"/>
        <v>#NAME?</v>
      </c>
      <c r="DD6" s="16" t="e">
        <f t="shared" si="9"/>
        <v>#NAME?</v>
      </c>
      <c r="DE6" s="16" t="e">
        <f t="shared" si="9"/>
        <v>#NAME?</v>
      </c>
      <c r="DF6" s="16" t="e">
        <f t="shared" si="9"/>
        <v>#NAME?</v>
      </c>
      <c r="DG6" s="16" t="e">
        <f t="shared" si="9"/>
        <v>#NAME?</v>
      </c>
      <c r="DH6" s="16" t="e">
        <f t="shared" si="9"/>
        <v>#NAME?</v>
      </c>
      <c r="DI6" s="16" t="e">
        <f t="shared" si="9"/>
        <v>#NAME?</v>
      </c>
      <c r="DJ6" s="16" t="e">
        <f t="shared" si="9"/>
        <v>#NAME?</v>
      </c>
      <c r="DK6" s="16" t="e">
        <f t="shared" si="9"/>
        <v>#NAME?</v>
      </c>
    </row>
    <row r="7" spans="1:115" ht="17.25" customHeight="1" thickBot="1">
      <c r="A7" s="5" t="s">
        <v>522</v>
      </c>
      <c r="D7" s="398"/>
      <c r="E7" s="399"/>
      <c r="F7" s="399"/>
      <c r="G7" s="389"/>
      <c r="H7" s="87"/>
      <c r="I7" s="389"/>
      <c r="J7" s="389"/>
      <c r="K7" s="389"/>
      <c r="L7" s="389"/>
      <c r="M7" s="389"/>
      <c r="N7" s="87" t="s">
        <v>523</v>
      </c>
      <c r="O7" s="87" t="s">
        <v>523</v>
      </c>
      <c r="P7" s="87"/>
      <c r="Q7" s="389"/>
      <c r="R7" s="389"/>
      <c r="S7" s="34" t="s">
        <v>524</v>
      </c>
      <c r="T7" s="34" t="s">
        <v>525</v>
      </c>
      <c r="U7" s="34" t="s">
        <v>524</v>
      </c>
      <c r="V7" s="34" t="s">
        <v>525</v>
      </c>
      <c r="X7" t="e">
        <f>IF(OR(ISBLANK(タスク_開始),ISBLANK(タスク_終了)),"",タスク_終了-タスク_開始+1)</f>
        <v>#NAME?</v>
      </c>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row>
    <row r="8" spans="1:115" ht="15.6" thickBot="1">
      <c r="D8" s="50" t="s">
        <v>620</v>
      </c>
      <c r="E8" s="65"/>
      <c r="F8" s="130"/>
      <c r="G8" s="132"/>
      <c r="H8" s="132"/>
      <c r="I8" s="35"/>
      <c r="J8" s="35"/>
      <c r="K8" s="35"/>
      <c r="L8" s="83"/>
      <c r="M8" s="36"/>
      <c r="N8" s="36"/>
      <c r="O8" s="36"/>
      <c r="P8" s="36"/>
      <c r="Q8" s="36"/>
      <c r="R8" s="36"/>
      <c r="S8" s="37"/>
      <c r="T8" s="38"/>
      <c r="U8" s="37"/>
      <c r="V8" s="38"/>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row>
    <row r="9" spans="1:115" ht="15.6" thickBot="1">
      <c r="D9" s="64"/>
      <c r="E9" s="107" t="s">
        <v>621</v>
      </c>
      <c r="F9" s="128"/>
      <c r="G9" s="133"/>
      <c r="H9" s="133"/>
      <c r="I9" s="35"/>
      <c r="J9" s="35"/>
      <c r="K9" s="35"/>
      <c r="L9" s="108"/>
      <c r="M9" s="36"/>
      <c r="N9" s="36"/>
      <c r="O9" s="36"/>
      <c r="P9" s="36"/>
      <c r="Q9" s="36"/>
      <c r="R9" s="36"/>
      <c r="S9" s="36"/>
      <c r="T9" s="36"/>
      <c r="U9" s="36"/>
      <c r="V9" s="36"/>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row>
    <row r="10" spans="1:115" ht="15.6" thickBot="1">
      <c r="D10" s="51"/>
      <c r="E10" s="64"/>
      <c r="F10" s="109" t="s">
        <v>621</v>
      </c>
      <c r="G10" s="51"/>
      <c r="H10" s="51"/>
      <c r="I10" s="39"/>
      <c r="J10" s="39"/>
      <c r="K10" s="39"/>
      <c r="L10" s="75"/>
      <c r="M10" s="40"/>
      <c r="N10" s="40"/>
      <c r="O10" s="40"/>
      <c r="P10" s="40"/>
      <c r="Q10" s="40"/>
      <c r="R10" s="40"/>
      <c r="S10" s="129">
        <v>45397</v>
      </c>
      <c r="T10" s="129">
        <v>45401</v>
      </c>
      <c r="U10" s="40"/>
      <c r="V10" s="40"/>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row>
    <row r="11" spans="1:115" ht="15.6" thickBot="1">
      <c r="D11" s="51"/>
      <c r="E11" s="64"/>
      <c r="F11" s="109" t="s">
        <v>622</v>
      </c>
      <c r="G11" s="51"/>
      <c r="H11" s="51"/>
      <c r="I11" s="39"/>
      <c r="J11" s="39"/>
      <c r="K11" s="39"/>
      <c r="L11" s="75"/>
      <c r="M11" s="40"/>
      <c r="N11" s="40"/>
      <c r="O11" s="40"/>
      <c r="P11" s="40"/>
      <c r="Q11" s="40"/>
      <c r="R11" s="40"/>
      <c r="S11" s="129">
        <v>45397</v>
      </c>
      <c r="T11" s="129">
        <v>45401</v>
      </c>
      <c r="U11" s="41"/>
      <c r="V11" s="41"/>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row>
    <row r="12" spans="1:115" ht="15.6" thickBot="1">
      <c r="D12" s="64"/>
      <c r="E12" s="107" t="s">
        <v>623</v>
      </c>
      <c r="F12" s="128"/>
      <c r="G12" s="133"/>
      <c r="H12" s="133"/>
      <c r="I12" s="35"/>
      <c r="J12" s="35"/>
      <c r="K12" s="35"/>
      <c r="L12" s="108"/>
      <c r="M12" s="36"/>
      <c r="N12" s="36"/>
      <c r="O12" s="36"/>
      <c r="P12" s="36"/>
      <c r="Q12" s="36"/>
      <c r="R12" s="36"/>
      <c r="S12" s="36"/>
      <c r="T12" s="36"/>
      <c r="U12" s="36"/>
      <c r="V12" s="36"/>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row>
    <row r="13" spans="1:115" ht="36" customHeight="1" thickBot="1">
      <c r="D13" s="51"/>
      <c r="E13" s="64"/>
      <c r="F13" s="109" t="s">
        <v>624</v>
      </c>
      <c r="G13" s="51"/>
      <c r="H13" s="181"/>
      <c r="I13" s="39" t="s">
        <v>261</v>
      </c>
      <c r="J13" s="39"/>
      <c r="K13" s="39"/>
      <c r="L13" s="75" t="s">
        <v>625</v>
      </c>
      <c r="M13" s="40" t="s">
        <v>602</v>
      </c>
      <c r="N13" s="40"/>
      <c r="O13" s="40"/>
      <c r="P13" s="40"/>
      <c r="Q13" s="40"/>
      <c r="R13" s="40"/>
      <c r="S13" s="41">
        <v>45405</v>
      </c>
      <c r="T13" s="41">
        <v>45408</v>
      </c>
      <c r="U13" s="41">
        <v>45405</v>
      </c>
      <c r="V13" s="41"/>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row>
    <row r="14" spans="1:115" ht="36" customHeight="1" thickBot="1">
      <c r="D14" s="51"/>
      <c r="E14" s="64"/>
      <c r="F14" s="109" t="s">
        <v>626</v>
      </c>
      <c r="G14" s="51"/>
      <c r="H14" s="181"/>
      <c r="I14" s="39" t="s">
        <v>261</v>
      </c>
      <c r="J14" s="39"/>
      <c r="K14" s="39"/>
      <c r="L14" s="75" t="s">
        <v>625</v>
      </c>
      <c r="M14" s="40" t="s">
        <v>602</v>
      </c>
      <c r="N14" s="40"/>
      <c r="O14" s="40"/>
      <c r="P14" s="40"/>
      <c r="Q14" s="40"/>
      <c r="R14" s="40"/>
      <c r="S14" s="41">
        <v>45405</v>
      </c>
      <c r="T14" s="41">
        <v>45408</v>
      </c>
      <c r="U14" s="41">
        <v>45405</v>
      </c>
      <c r="V14" s="41"/>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row>
    <row r="15" spans="1:115" ht="36" customHeight="1" thickBot="1">
      <c r="D15" s="51"/>
      <c r="E15" s="64"/>
      <c r="F15" s="109" t="s">
        <v>627</v>
      </c>
      <c r="G15" s="51"/>
      <c r="H15" s="181"/>
      <c r="I15" s="39" t="s">
        <v>261</v>
      </c>
      <c r="J15" s="39"/>
      <c r="K15" s="39"/>
      <c r="L15" s="75"/>
      <c r="M15" s="40" t="s">
        <v>602</v>
      </c>
      <c r="N15" s="40"/>
      <c r="O15" s="40"/>
      <c r="P15" s="40"/>
      <c r="Q15" s="40"/>
      <c r="R15" s="40"/>
      <c r="S15" s="41">
        <v>45419</v>
      </c>
      <c r="T15" s="41">
        <v>45422</v>
      </c>
      <c r="U15" s="41"/>
      <c r="V15" s="41"/>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row>
    <row r="16" spans="1:115" ht="36" customHeight="1">
      <c r="D16" s="51"/>
      <c r="E16" s="64"/>
      <c r="F16" s="109" t="s">
        <v>628</v>
      </c>
      <c r="G16" s="51"/>
      <c r="H16" s="181"/>
      <c r="I16" s="39" t="s">
        <v>261</v>
      </c>
      <c r="J16" s="39"/>
      <c r="K16" s="39"/>
      <c r="L16" s="75"/>
      <c r="M16" s="40" t="s">
        <v>602</v>
      </c>
      <c r="N16" s="40"/>
      <c r="O16" s="40"/>
      <c r="P16" s="40"/>
      <c r="Q16" s="40"/>
      <c r="R16" s="40"/>
      <c r="S16" s="41">
        <v>45419</v>
      </c>
      <c r="T16" s="41">
        <v>45422</v>
      </c>
      <c r="U16" s="41"/>
      <c r="V16" s="41"/>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row>
    <row r="17" spans="4:22" ht="36" customHeight="1" thickBot="1">
      <c r="D17" s="51"/>
      <c r="E17" s="64"/>
      <c r="F17" s="109" t="s">
        <v>629</v>
      </c>
      <c r="G17" s="51"/>
      <c r="H17" s="181"/>
      <c r="I17" s="39" t="s">
        <v>261</v>
      </c>
      <c r="J17" s="39"/>
      <c r="K17" s="39"/>
      <c r="L17" s="75" t="s">
        <v>630</v>
      </c>
      <c r="M17" s="40" t="s">
        <v>602</v>
      </c>
      <c r="N17" s="40"/>
      <c r="O17" s="40"/>
      <c r="P17" s="40"/>
      <c r="Q17" s="40"/>
      <c r="R17" s="40"/>
      <c r="S17" s="41">
        <v>45448</v>
      </c>
      <c r="T17" s="41">
        <v>45449</v>
      </c>
      <c r="U17" s="41">
        <v>45446</v>
      </c>
      <c r="V17" s="41">
        <v>45448</v>
      </c>
    </row>
    <row r="18" spans="4:22" ht="15.6" thickBot="1">
      <c r="D18" s="64"/>
      <c r="E18" s="107" t="s">
        <v>631</v>
      </c>
      <c r="F18" s="128"/>
      <c r="G18" s="133"/>
      <c r="H18" s="133"/>
      <c r="I18" s="35"/>
      <c r="J18" s="35"/>
      <c r="K18" s="35"/>
      <c r="L18" s="108"/>
      <c r="M18" s="36"/>
      <c r="N18" s="36"/>
      <c r="O18" s="36"/>
      <c r="P18" s="36"/>
      <c r="Q18" s="36"/>
      <c r="R18" s="36"/>
      <c r="S18" s="36"/>
      <c r="T18" s="36"/>
      <c r="U18" s="36"/>
      <c r="V18" s="36"/>
    </row>
    <row r="19" spans="4:22" ht="36" customHeight="1" thickBot="1">
      <c r="D19" s="51"/>
      <c r="E19" s="190"/>
      <c r="F19" s="109" t="s">
        <v>632</v>
      </c>
      <c r="G19" s="51"/>
      <c r="H19" s="51"/>
      <c r="I19" s="39" t="s">
        <v>261</v>
      </c>
      <c r="J19" s="39"/>
      <c r="K19" s="39"/>
      <c r="L19" s="75"/>
      <c r="M19" s="40" t="s">
        <v>602</v>
      </c>
      <c r="N19" s="40"/>
      <c r="O19" s="40"/>
      <c r="P19" s="40"/>
      <c r="Q19" s="40"/>
      <c r="R19" s="40"/>
      <c r="S19" s="41"/>
      <c r="T19" s="41"/>
      <c r="U19" s="41"/>
      <c r="V19" s="41"/>
    </row>
    <row r="20" spans="4:22" ht="36" customHeight="1" thickBot="1">
      <c r="D20" s="51"/>
      <c r="E20" s="190"/>
      <c r="F20" s="109" t="s">
        <v>633</v>
      </c>
      <c r="G20" s="51"/>
      <c r="H20" s="51"/>
      <c r="I20" s="39" t="s">
        <v>261</v>
      </c>
      <c r="J20" s="39"/>
      <c r="K20" s="39"/>
      <c r="L20" s="75"/>
      <c r="M20" s="40" t="s">
        <v>602</v>
      </c>
      <c r="N20" s="40"/>
      <c r="O20" s="40"/>
      <c r="P20" s="40"/>
      <c r="Q20" s="40"/>
      <c r="R20" s="40"/>
      <c r="S20" s="41">
        <v>45474</v>
      </c>
      <c r="T20" s="41">
        <v>45474</v>
      </c>
      <c r="U20" s="41">
        <v>45474</v>
      </c>
      <c r="V20" s="41">
        <v>45474</v>
      </c>
    </row>
    <row r="21" spans="4:22" ht="15.6" thickBot="1">
      <c r="D21" s="50" t="s">
        <v>634</v>
      </c>
      <c r="E21" s="65"/>
      <c r="F21" s="130"/>
      <c r="G21" s="132"/>
      <c r="H21" s="132"/>
      <c r="I21" s="35"/>
      <c r="J21" s="35"/>
      <c r="K21" s="35"/>
      <c r="L21" s="83"/>
      <c r="M21" s="36"/>
      <c r="N21" s="36"/>
      <c r="O21" s="36"/>
      <c r="P21" s="36"/>
      <c r="Q21" s="36"/>
      <c r="R21" s="36"/>
      <c r="S21" s="37"/>
      <c r="T21" s="38"/>
      <c r="U21" s="37"/>
      <c r="V21" s="38"/>
    </row>
    <row r="22" spans="4:22" ht="15.6" thickBot="1">
      <c r="D22" s="64"/>
      <c r="E22" s="107" t="s">
        <v>635</v>
      </c>
      <c r="F22" s="128"/>
      <c r="G22" s="133"/>
      <c r="H22" s="133"/>
      <c r="I22" s="35"/>
      <c r="J22" s="35"/>
      <c r="K22" s="35"/>
      <c r="L22" s="108"/>
      <c r="M22" s="36"/>
      <c r="N22" s="36"/>
      <c r="O22" s="36"/>
      <c r="P22" s="36"/>
      <c r="Q22" s="36"/>
      <c r="R22" s="36"/>
      <c r="S22" s="36"/>
      <c r="T22" s="36"/>
      <c r="U22" s="36"/>
      <c r="V22" s="36"/>
    </row>
    <row r="23" spans="4:22" ht="15.6" thickBot="1">
      <c r="D23" s="51"/>
      <c r="E23" s="64"/>
      <c r="F23" s="109" t="s">
        <v>636</v>
      </c>
      <c r="G23" s="51"/>
      <c r="H23" s="181"/>
      <c r="I23" s="39" t="s">
        <v>261</v>
      </c>
      <c r="J23" s="39"/>
      <c r="K23" s="39"/>
      <c r="L23" s="75"/>
      <c r="M23" s="40"/>
      <c r="N23" s="40"/>
      <c r="O23" s="40"/>
      <c r="P23" s="40"/>
      <c r="Q23" s="40"/>
      <c r="R23" s="40"/>
      <c r="S23" s="41" t="s">
        <v>637</v>
      </c>
      <c r="T23" s="41"/>
      <c r="U23" s="41"/>
      <c r="V23" s="41"/>
    </row>
    <row r="24" spans="4:22" ht="15.6" thickBot="1">
      <c r="D24" s="51"/>
      <c r="E24" s="64"/>
      <c r="F24" s="109" t="s">
        <v>638</v>
      </c>
      <c r="G24" s="51"/>
      <c r="H24" s="181"/>
      <c r="I24" s="39" t="s">
        <v>261</v>
      </c>
      <c r="J24" s="39"/>
      <c r="K24" s="39"/>
      <c r="L24" s="75"/>
      <c r="M24" s="40"/>
      <c r="N24" s="40"/>
      <c r="O24" s="40"/>
      <c r="P24" s="40"/>
      <c r="Q24" s="40"/>
      <c r="R24" s="40"/>
      <c r="S24" s="41" t="s">
        <v>637</v>
      </c>
      <c r="T24" s="41"/>
      <c r="U24" s="41"/>
      <c r="V24" s="41"/>
    </row>
    <row r="25" spans="4:22" ht="15.6" thickBot="1">
      <c r="D25" s="51"/>
      <c r="E25" s="64"/>
      <c r="F25" s="109" t="s">
        <v>639</v>
      </c>
      <c r="G25" s="51"/>
      <c r="H25" s="181"/>
      <c r="I25" s="39" t="s">
        <v>261</v>
      </c>
      <c r="J25" s="39"/>
      <c r="K25" s="39"/>
      <c r="L25" s="75"/>
      <c r="M25" s="40"/>
      <c r="N25" s="40"/>
      <c r="O25" s="40"/>
      <c r="P25" s="40"/>
      <c r="Q25" s="40"/>
      <c r="R25" s="40"/>
      <c r="S25" s="41" t="s">
        <v>637</v>
      </c>
      <c r="T25" s="41"/>
      <c r="U25" s="41"/>
      <c r="V25" s="41"/>
    </row>
    <row r="26" spans="4:22" ht="15.6" thickBot="1">
      <c r="D26" s="64"/>
      <c r="E26" s="107" t="s">
        <v>640</v>
      </c>
      <c r="F26" s="128"/>
      <c r="G26" s="133"/>
      <c r="H26" s="133"/>
      <c r="I26" s="35"/>
      <c r="J26" s="35"/>
      <c r="K26" s="35"/>
      <c r="L26" s="108" t="s">
        <v>641</v>
      </c>
      <c r="M26" s="36"/>
      <c r="N26" s="36"/>
      <c r="O26" s="36"/>
      <c r="P26" s="36"/>
      <c r="Q26" s="36"/>
      <c r="R26" s="36"/>
      <c r="S26" s="36"/>
      <c r="T26" s="36"/>
      <c r="U26" s="36"/>
      <c r="V26" s="36"/>
    </row>
    <row r="27" spans="4:22" ht="15.6" thickBot="1">
      <c r="D27" s="51"/>
      <c r="E27" s="64"/>
      <c r="F27" s="109" t="s">
        <v>642</v>
      </c>
      <c r="G27" s="51"/>
      <c r="H27" s="51"/>
      <c r="I27" s="39"/>
      <c r="J27" s="39"/>
      <c r="K27" s="39"/>
      <c r="L27" s="75"/>
      <c r="M27" s="40"/>
      <c r="N27" s="40"/>
      <c r="O27" s="40"/>
      <c r="P27" s="40"/>
      <c r="Q27" s="40"/>
      <c r="R27" s="40"/>
      <c r="S27" s="41"/>
      <c r="T27" s="41"/>
      <c r="U27" s="41"/>
      <c r="V27" s="41"/>
    </row>
    <row r="28" spans="4:22" ht="15.6" thickBot="1">
      <c r="D28" s="51"/>
      <c r="E28" s="64"/>
      <c r="F28" s="109" t="s">
        <v>643</v>
      </c>
      <c r="G28" s="51"/>
      <c r="H28" s="51"/>
      <c r="I28" s="39"/>
      <c r="J28" s="39"/>
      <c r="K28" s="39"/>
      <c r="L28" s="75"/>
      <c r="M28" s="40"/>
      <c r="N28" s="40"/>
      <c r="O28" s="40"/>
      <c r="P28" s="40"/>
      <c r="Q28" s="40"/>
      <c r="R28" s="40"/>
      <c r="S28" s="41"/>
      <c r="T28" s="41"/>
      <c r="U28" s="41"/>
      <c r="V28" s="41"/>
    </row>
    <row r="29" spans="4:22" ht="15.6" thickBot="1">
      <c r="D29" s="51"/>
      <c r="E29" s="64"/>
      <c r="F29" s="109" t="s">
        <v>644</v>
      </c>
      <c r="G29" s="51"/>
      <c r="H29" s="51"/>
      <c r="I29" s="39"/>
      <c r="J29" s="39"/>
      <c r="K29" s="39"/>
      <c r="L29" s="75"/>
      <c r="M29" s="40"/>
      <c r="N29" s="40"/>
      <c r="O29" s="40"/>
      <c r="P29" s="40"/>
      <c r="Q29" s="40"/>
      <c r="R29" s="40"/>
      <c r="S29" s="41"/>
      <c r="T29" s="41"/>
      <c r="U29" s="41"/>
      <c r="V29" s="41"/>
    </row>
    <row r="30" spans="4:22" ht="15.6" thickBot="1">
      <c r="D30" s="51"/>
      <c r="E30" s="64"/>
      <c r="F30" s="109" t="s">
        <v>645</v>
      </c>
      <c r="G30" s="51"/>
      <c r="H30" s="51"/>
      <c r="I30" s="39"/>
      <c r="J30" s="39"/>
      <c r="K30" s="39"/>
      <c r="L30" s="75"/>
      <c r="M30" s="40"/>
      <c r="N30" s="40"/>
      <c r="O30" s="40"/>
      <c r="P30" s="40"/>
      <c r="Q30" s="40"/>
      <c r="R30" s="40"/>
      <c r="S30" s="41"/>
      <c r="T30" s="41"/>
      <c r="U30" s="41"/>
      <c r="V30" s="41"/>
    </row>
    <row r="31" spans="4:22" ht="15.6" thickBot="1">
      <c r="D31" s="51"/>
      <c r="E31" s="64"/>
      <c r="F31" s="109" t="s">
        <v>646</v>
      </c>
      <c r="G31" s="51"/>
      <c r="H31" s="51"/>
      <c r="I31" s="39"/>
      <c r="J31" s="39"/>
      <c r="K31" s="39"/>
      <c r="L31" s="75"/>
      <c r="M31" s="40"/>
      <c r="N31" s="40"/>
      <c r="O31" s="40"/>
      <c r="P31" s="40"/>
      <c r="Q31" s="40"/>
      <c r="R31" s="40"/>
      <c r="S31" s="41"/>
      <c r="T31" s="41"/>
      <c r="U31" s="41"/>
      <c r="V31" s="41"/>
    </row>
    <row r="32" spans="4:22" ht="15.6" thickBot="1">
      <c r="D32" s="51"/>
      <c r="E32" s="64"/>
      <c r="F32" s="109" t="s">
        <v>647</v>
      </c>
      <c r="G32" s="51"/>
      <c r="H32" s="51"/>
      <c r="I32" s="39"/>
      <c r="J32" s="39"/>
      <c r="K32" s="39"/>
      <c r="L32" s="75"/>
      <c r="M32" s="40"/>
      <c r="N32" s="40"/>
      <c r="O32" s="40"/>
      <c r="P32" s="40"/>
      <c r="Q32" s="40"/>
      <c r="R32" s="40"/>
      <c r="S32" s="41"/>
      <c r="T32" s="41"/>
      <c r="U32" s="41"/>
      <c r="V32" s="41"/>
    </row>
    <row r="33" spans="4:7" ht="15.6" thickBot="1">
      <c r="D33" s="51"/>
      <c r="E33" s="64"/>
      <c r="F33" s="109" t="s">
        <v>648</v>
      </c>
      <c r="G33" s="51"/>
    </row>
    <row r="34" spans="4:7" ht="15.6" thickBot="1">
      <c r="D34" s="51"/>
      <c r="E34" s="64"/>
      <c r="F34" s="109" t="s">
        <v>649</v>
      </c>
      <c r="G34" s="51"/>
    </row>
    <row r="35" spans="4:7" ht="15.6" thickBot="1">
      <c r="D35" s="51"/>
      <c r="E35" s="64"/>
      <c r="F35" s="109" t="s">
        <v>650</v>
      </c>
      <c r="G35" s="51"/>
    </row>
    <row r="36" spans="4:7" ht="15.6" thickBot="1">
      <c r="D36" s="51"/>
      <c r="E36" s="64"/>
      <c r="F36" s="109" t="s">
        <v>651</v>
      </c>
      <c r="G36" s="51"/>
    </row>
    <row r="37" spans="4:7" ht="15.6" thickBot="1">
      <c r="D37" s="51"/>
      <c r="E37" s="64"/>
      <c r="F37" s="109" t="s">
        <v>652</v>
      </c>
      <c r="G37" s="51"/>
    </row>
    <row r="38" spans="4:7" ht="15.6" thickBot="1">
      <c r="D38" s="51"/>
      <c r="E38" s="64"/>
      <c r="F38" s="109" t="s">
        <v>653</v>
      </c>
      <c r="G38" s="51"/>
    </row>
    <row r="39" spans="4:7" ht="15.6" thickBot="1">
      <c r="D39" s="51"/>
      <c r="E39" s="64"/>
      <c r="F39" s="109" t="s">
        <v>654</v>
      </c>
      <c r="G39" s="51"/>
    </row>
    <row r="40" spans="4:7" ht="15.6" thickBot="1">
      <c r="D40" s="51"/>
      <c r="E40" s="64"/>
      <c r="F40" s="109" t="s">
        <v>655</v>
      </c>
      <c r="G40" s="51"/>
    </row>
    <row r="41" spans="4:7" ht="15.6" thickBot="1">
      <c r="D41" s="51"/>
      <c r="E41" s="64"/>
      <c r="F41" s="109" t="s">
        <v>656</v>
      </c>
      <c r="G41" s="51"/>
    </row>
    <row r="42" spans="4:7" ht="15.6" thickBot="1">
      <c r="D42" s="51"/>
      <c r="E42" s="64"/>
      <c r="F42" s="109" t="s">
        <v>657</v>
      </c>
      <c r="G42" s="51"/>
    </row>
    <row r="43" spans="4:7" ht="15.6" thickBot="1">
      <c r="D43" s="51"/>
      <c r="E43" s="64"/>
      <c r="F43" s="109" t="s">
        <v>658</v>
      </c>
      <c r="G43" s="51"/>
    </row>
    <row r="44" spans="4:7" ht="15.6" thickBot="1">
      <c r="D44" s="51"/>
      <c r="E44" s="64"/>
      <c r="F44" s="109" t="s">
        <v>659</v>
      </c>
      <c r="G44" s="51"/>
    </row>
    <row r="45" spans="4:7" ht="15.6" thickBot="1">
      <c r="D45" s="51"/>
      <c r="E45" s="64"/>
      <c r="F45" s="109" t="s">
        <v>660</v>
      </c>
      <c r="G45" s="51"/>
    </row>
    <row r="46" spans="4:7" ht="15.6" thickBot="1">
      <c r="D46" s="51"/>
      <c r="E46" s="64"/>
      <c r="F46" s="109" t="s">
        <v>661</v>
      </c>
      <c r="G46" s="51"/>
    </row>
    <row r="47" spans="4:7" ht="15.6" thickBot="1">
      <c r="D47" s="51"/>
      <c r="E47" s="64"/>
      <c r="F47" s="109" t="s">
        <v>662</v>
      </c>
      <c r="G47" s="51"/>
    </row>
    <row r="48" spans="4:7" ht="15.6" thickBot="1">
      <c r="D48" s="51"/>
      <c r="E48" s="64"/>
      <c r="F48" s="109" t="s">
        <v>663</v>
      </c>
      <c r="G48" s="51"/>
    </row>
    <row r="49" spans="4:7" ht="15.6" thickBot="1">
      <c r="D49" s="51"/>
      <c r="E49" s="64"/>
      <c r="F49" s="109" t="s">
        <v>664</v>
      </c>
      <c r="G49" s="51"/>
    </row>
    <row r="50" spans="4:7" ht="15.6" thickBot="1">
      <c r="D50" s="51"/>
      <c r="E50" s="64"/>
      <c r="F50" s="109" t="s">
        <v>665</v>
      </c>
      <c r="G50" s="51"/>
    </row>
    <row r="51" spans="4:7" ht="15.6" thickBot="1">
      <c r="D51" s="64"/>
      <c r="E51" s="107" t="s">
        <v>666</v>
      </c>
      <c r="F51" s="128"/>
      <c r="G51" s="133"/>
    </row>
    <row r="52" spans="4:7" ht="15.6" thickBot="1">
      <c r="D52" s="51"/>
      <c r="E52" s="64"/>
      <c r="F52" s="109" t="s">
        <v>667</v>
      </c>
      <c r="G52" s="51"/>
    </row>
    <row r="53" spans="4:7" ht="15.6" thickBot="1">
      <c r="D53" s="51"/>
      <c r="E53" s="64"/>
      <c r="F53" s="109"/>
      <c r="G53" s="51"/>
    </row>
    <row r="54" spans="4:7" ht="15.6" thickBot="1">
      <c r="D54" s="64"/>
      <c r="E54" s="107" t="s">
        <v>668</v>
      </c>
      <c r="F54" s="128"/>
      <c r="G54" s="133"/>
    </row>
    <row r="55" spans="4:7" ht="15.6" thickBot="1">
      <c r="D55" s="51"/>
      <c r="E55" s="64"/>
      <c r="F55" s="109"/>
      <c r="G55" s="51"/>
    </row>
    <row r="56" spans="4:7" ht="15.6" thickBot="1">
      <c r="D56" s="51"/>
      <c r="E56" s="64"/>
      <c r="F56" s="109"/>
      <c r="G56" s="51"/>
    </row>
    <row r="57" spans="4:7" ht="15.6" thickBot="1">
      <c r="D57" s="64"/>
      <c r="E57" s="107" t="s">
        <v>669</v>
      </c>
      <c r="F57" s="128"/>
      <c r="G57" s="133"/>
    </row>
    <row r="58" spans="4:7" ht="15.6" thickBot="1">
      <c r="D58" s="51"/>
      <c r="E58" s="64"/>
      <c r="F58" s="109"/>
      <c r="G58" s="51"/>
    </row>
    <row r="59" spans="4:7" ht="15.6" thickBot="1">
      <c r="D59" s="51"/>
      <c r="E59" s="64"/>
      <c r="F59" s="109"/>
      <c r="G59" s="51"/>
    </row>
    <row r="60" spans="4:7" ht="15.6" thickBot="1">
      <c r="D60" s="64"/>
      <c r="E60" s="107" t="s">
        <v>670</v>
      </c>
      <c r="F60" s="128"/>
      <c r="G60" s="133"/>
    </row>
    <row r="61" spans="4:7" ht="15.6" thickBot="1">
      <c r="D61" s="51"/>
      <c r="E61" s="64"/>
      <c r="F61" s="109"/>
      <c r="G61" s="51"/>
    </row>
    <row r="62" spans="4:7" ht="15.6" thickBot="1">
      <c r="D62" s="51"/>
      <c r="E62" s="64"/>
      <c r="F62" s="109"/>
      <c r="G62" s="51"/>
    </row>
    <row r="63" spans="4:7" ht="15.6" thickBot="1">
      <c r="D63" s="64"/>
      <c r="E63" s="107" t="s">
        <v>671</v>
      </c>
      <c r="F63" s="128"/>
      <c r="G63" s="133"/>
    </row>
    <row r="66" spans="4:5" ht="15.6" thickBot="1">
      <c r="D66" s="64"/>
      <c r="E66" s="107" t="s">
        <v>672</v>
      </c>
    </row>
    <row r="67" spans="4:5" ht="15.6" thickBot="1">
      <c r="D67" s="51"/>
      <c r="E67" s="64"/>
    </row>
    <row r="68" spans="4:5" ht="15.6" thickBot="1">
      <c r="D68" s="51"/>
      <c r="E68" s="64"/>
    </row>
    <row r="69" spans="4:5" ht="15.6" thickBot="1">
      <c r="D69" s="51"/>
      <c r="E69" s="64"/>
    </row>
    <row r="70" spans="4:5" s="1" customFormat="1" ht="15.6" thickBot="1">
      <c r="D70" s="52"/>
      <c r="E70" s="66"/>
    </row>
    <row r="71" spans="4:5" s="1" customFormat="1" ht="15.6" thickBot="1">
      <c r="D71" s="53"/>
      <c r="E71" s="110"/>
    </row>
    <row r="72" spans="4:5" s="1" customFormat="1" ht="15.6" thickBot="1">
      <c r="D72" s="53"/>
      <c r="E72" s="77"/>
    </row>
    <row r="73" spans="4:5" s="1" customFormat="1" ht="15.6" thickBot="1">
      <c r="D73" s="53"/>
      <c r="E73" s="77"/>
    </row>
    <row r="74" spans="4:5" s="1" customFormat="1" ht="15.6" thickBot="1">
      <c r="D74" s="53"/>
      <c r="E74" s="77"/>
    </row>
    <row r="75" spans="4:5" s="1" customFormat="1" ht="15.6" thickBot="1">
      <c r="D75" s="53"/>
      <c r="E75" s="110"/>
    </row>
    <row r="76" spans="4:5" s="1" customFormat="1" ht="15.6" thickBot="1">
      <c r="D76" s="53"/>
      <c r="E76" s="77"/>
    </row>
    <row r="77" spans="4:5" s="1" customFormat="1" ht="15.6" thickBot="1">
      <c r="D77" s="53"/>
      <c r="E77" s="77"/>
    </row>
    <row r="78" spans="4:5" s="1" customFormat="1" ht="15.6" thickBot="1">
      <c r="D78" s="53"/>
      <c r="E78" s="77"/>
    </row>
    <row r="79" spans="4:5" s="1" customFormat="1" ht="15.6" thickBot="1">
      <c r="D79" s="121" t="s">
        <v>673</v>
      </c>
      <c r="E79" s="122"/>
    </row>
    <row r="84" spans="1:24" s="1" customFormat="1" ht="30" customHeight="1" thickBot="1">
      <c r="A84" s="5" t="s">
        <v>560</v>
      </c>
      <c r="B84" s="5"/>
      <c r="C84" s="5"/>
      <c r="D84" s="54"/>
      <c r="E84" s="74"/>
      <c r="F84" s="72"/>
      <c r="G84" s="72"/>
      <c r="H84" s="72"/>
      <c r="I84" s="54"/>
      <c r="J84" s="54"/>
      <c r="K84" s="54"/>
      <c r="L84" s="85"/>
      <c r="M84" s="55"/>
      <c r="N84" s="55"/>
      <c r="O84" s="55"/>
      <c r="P84" s="55"/>
      <c r="Q84" s="55"/>
      <c r="R84" s="55"/>
      <c r="S84" s="57"/>
      <c r="T84" s="57"/>
      <c r="U84" s="57"/>
      <c r="V84" s="57"/>
      <c r="W84" s="17"/>
      <c r="X84" s="17" t="e">
        <f t="shared" ref="X84:X85" si="10">IF(OR(ISBLANK(タスク_開始),ISBLANK(タスク_終了)),"",タスク_終了-タスク_開始+1)</f>
        <v>#NAME?</v>
      </c>
    </row>
    <row r="85" spans="1:24" s="1" customFormat="1" ht="30" customHeight="1" thickBot="1">
      <c r="A85" s="6" t="s">
        <v>561</v>
      </c>
      <c r="B85" s="6"/>
      <c r="C85" s="6"/>
      <c r="D85" s="58" t="s">
        <v>562</v>
      </c>
      <c r="E85" s="71"/>
      <c r="F85" s="73"/>
      <c r="G85" s="73"/>
      <c r="H85" s="73"/>
      <c r="I85" s="59"/>
      <c r="J85" s="59"/>
      <c r="K85" s="59"/>
      <c r="L85" s="86"/>
      <c r="M85" s="60"/>
      <c r="N85" s="60"/>
      <c r="O85" s="60"/>
      <c r="P85" s="60"/>
      <c r="Q85" s="60"/>
      <c r="R85" s="60"/>
      <c r="S85" s="62"/>
      <c r="T85" s="63"/>
      <c r="U85" s="62"/>
      <c r="V85" s="63"/>
      <c r="W85" s="18"/>
      <c r="X85" s="18" t="e">
        <f t="shared" si="10"/>
        <v>#NAME?</v>
      </c>
    </row>
  </sheetData>
  <customSheetViews>
    <customSheetView guid="{FF9341A9-AC97-4040-AD11-2B1F2941D708}" scale="70" showPageBreaks="1" showGridLines="0" fitToPage="1" hiddenColumns="1" showRuler="0">
      <pane xSplit="9" ySplit="7" topLeftCell="J9" activePane="bottomRight" state="frozen"/>
      <selection pane="bottomRight" activeCell="F4" sqref="F4"/>
      <pageMargins left="0" right="0" top="0" bottom="0" header="0" footer="0"/>
      <printOptions horizontalCentered="1"/>
      <pageSetup paperSize="9" scale="26" fitToHeight="0" orientation="landscape" r:id="rId1"/>
      <headerFooter differentFirst="1" scaleWithDoc="0">
        <oddFooter>Page &amp;P of &amp;N</oddFooter>
      </headerFooter>
    </customSheetView>
  </customSheetViews>
  <mergeCells count="28">
    <mergeCell ref="BO4:BU4"/>
    <mergeCell ref="BV4:CB4"/>
    <mergeCell ref="I3:M3"/>
    <mergeCell ref="S3:T3"/>
    <mergeCell ref="I4:M4"/>
    <mergeCell ref="Y4:AE4"/>
    <mergeCell ref="AF4:AL4"/>
    <mergeCell ref="D5:W5"/>
    <mergeCell ref="AM4:AS4"/>
    <mergeCell ref="AT4:AZ4"/>
    <mergeCell ref="BA4:BG4"/>
    <mergeCell ref="BH4:BN4"/>
    <mergeCell ref="CC4:CI4"/>
    <mergeCell ref="CJ4:CP4"/>
    <mergeCell ref="CQ4:CW4"/>
    <mergeCell ref="CX4:DD4"/>
    <mergeCell ref="DE4:DK4"/>
    <mergeCell ref="U6:V6"/>
    <mergeCell ref="D6:F7"/>
    <mergeCell ref="J6:J7"/>
    <mergeCell ref="L6:L7"/>
    <mergeCell ref="M6:M7"/>
    <mergeCell ref="S6:T6"/>
    <mergeCell ref="I6:I7"/>
    <mergeCell ref="R6:R7"/>
    <mergeCell ref="Q6:Q7"/>
    <mergeCell ref="K6:K7"/>
    <mergeCell ref="G6:G7"/>
  </mergeCells>
  <phoneticPr fontId="38"/>
  <conditionalFormatting sqref="A2:B2">
    <cfRule type="expression" dxfId="11" priority="5">
      <formula>$M1="完了"</formula>
    </cfRule>
  </conditionalFormatting>
  <conditionalFormatting sqref="A3:B4">
    <cfRule type="expression" dxfId="10" priority="6">
      <formula>$M1="完了"</formula>
    </cfRule>
  </conditionalFormatting>
  <conditionalFormatting sqref="C2:D2">
    <cfRule type="expression" dxfId="9" priority="808">
      <formula>$C2="完了"</formula>
    </cfRule>
  </conditionalFormatting>
  <conditionalFormatting sqref="C3:D3">
    <cfRule type="expression" dxfId="8" priority="806">
      <formula>$C2="完了"</formula>
    </cfRule>
  </conditionalFormatting>
  <conditionalFormatting sqref="C4:D4">
    <cfRule type="expression" dxfId="7" priority="8">
      <formula>$M2="完了"</formula>
    </cfRule>
  </conditionalFormatting>
  <conditionalFormatting sqref="D8:J8 K8:V11 E9:J11">
    <cfRule type="expression" dxfId="6" priority="247">
      <formula>$M8="完了"</formula>
    </cfRule>
  </conditionalFormatting>
  <conditionalFormatting sqref="D21:V21">
    <cfRule type="expression" dxfId="5" priority="11">
      <formula>$M21="完了"</formula>
    </cfRule>
  </conditionalFormatting>
  <conditionalFormatting sqref="E12:V20">
    <cfRule type="expression" dxfId="4" priority="4">
      <formula>$M12="完了"</formula>
    </cfRule>
  </conditionalFormatting>
  <conditionalFormatting sqref="E22:V83">
    <cfRule type="expression" dxfId="3" priority="15">
      <formula>$M22="完了"</formula>
    </cfRule>
  </conditionalFormatting>
  <conditionalFormatting sqref="M84:R85">
    <cfRule type="dataBar" priority="390">
      <dataBar>
        <cfvo type="num" val="0"/>
        <cfvo type="num" val="1"/>
        <color theme="0" tint="-0.249977111117893"/>
      </dataBar>
      <extLst>
        <ext xmlns:x14="http://schemas.microsoft.com/office/spreadsheetml/2009/9/main" uri="{B025F937-C7B1-47D3-B67F-A62EFF666E3E}">
          <x14:id>{D7A5802D-A3DC-4453-A7FB-E14D027DD990}</x14:id>
        </ext>
      </extLst>
    </cfRule>
  </conditionalFormatting>
  <conditionalFormatting sqref="Y5:DK85">
    <cfRule type="expression" dxfId="2" priority="3">
      <formula>AND(TODAY()&gt;=Y$5,TODAY()&lt;Z$5)</formula>
    </cfRule>
  </conditionalFormatting>
  <conditionalFormatting sqref="Y7:DK85">
    <cfRule type="expression" dxfId="1" priority="1">
      <formula>AND(タスク_開始&lt;=Y$5,ROUNDDOWN((タスク_終了-タスク_開始+1)*タスク_進捗状況,0)+タスク_開始-1&gt;=Y$5)</formula>
    </cfRule>
    <cfRule type="expression" dxfId="0" priority="2" stopIfTrue="1">
      <formula>AND(タスク_終了&gt;=Y$5,タスク_開始&lt;Z$5)</formula>
    </cfRule>
  </conditionalFormatting>
  <dataValidations count="2">
    <dataValidation type="whole" operator="greaterThanOrEqual" allowBlank="1" showInputMessage="1" promptTitle="Week View" prompt="Changing this number scrolls the Gantt chart view." sqref="S4" xr:uid="{3D41FD03-57C9-475E-8518-341928694F08}">
      <formula1>1</formula1>
    </dataValidation>
    <dataValidation type="list" allowBlank="1" showInputMessage="1" showErrorMessage="1" sqref="Q8:Q83 M8:M83" xr:uid="{CBDE6589-EA3E-4DDB-9E05-5A8421AB213E}">
      <formula1>"Didn't start.,Shi hang,Rv待ち,RvFB中,Re Rv待ち,Re RvFB,It's over."</formula1>
    </dataValidation>
  </dataValidations>
  <hyperlinks>
    <hyperlink ref="Y2" r:id="rId2" xr:uid="{BA9717A5-0CA5-4DDB-9D2C-0351719FF9B1}"/>
    <hyperlink ref="Y1" r:id="rId3" xr:uid="{A19B6FB4-F586-485B-8AE3-05320237B29B}"/>
  </hyperlinks>
  <printOptions horizontalCentered="1"/>
  <pageMargins left="0.35" right="0.35" top="0.35" bottom="0.5" header="0.3" footer="0.3"/>
  <pageSetup paperSize="9" scale="26" fitToHeight="0" orientation="landscape" r:id="rId4"/>
  <headerFooter differentFirst="1" scaleWithDoc="0">
    <oddFooter>&amp;L_x000D_&amp;1#&amp;"Calibri"&amp;10&amp;K000000 Classified as Microsoft Confidential</oddFooter>
    <firstFooter>&amp;L_x000D_&amp;1#&amp;"Calibri"&amp;10&amp;K000000 Classified as Microsoft Confidential</firstFooter>
  </headerFooter>
  <extLst>
    <ext xmlns:x14="http://schemas.microsoft.com/office/spreadsheetml/2009/9/main" uri="{78C0D931-6437-407d-A8EE-F0AAD7539E65}">
      <x14:conditionalFormattings>
        <x14:conditionalFormatting xmlns:xm="http://schemas.microsoft.com/office/excel/2006/main">
          <x14:cfRule type="dataBar" id="{D7A5802D-A3DC-4453-A7FB-E14D027DD990}">
            <x14:dataBar minLength="0" maxLength="100" gradient="0">
              <x14:cfvo type="num">
                <xm:f>0</xm:f>
              </x14:cfvo>
              <x14:cfvo type="num">
                <xm:f>1</xm:f>
              </x14:cfvo>
              <x14:negativeFillColor rgb="FFFF0000"/>
              <x14:axisColor rgb="FF000000"/>
            </x14:dataBar>
          </x14:cfRule>
          <xm:sqref>M84:R85</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cb782496-9180-4cba-ab2a-378f1dea3dfe">
      <UserInfo>
        <DisplayName>BCCS更改_Step1 メンバー</DisplayName>
        <AccountId>25</AccountId>
        <AccountType/>
      </UserInfo>
    </SharedWithUsers>
    <lcf76f155ced4ddcb4097134ff3c332f xmlns="43b67453-1dbd-4638-bb32-efcdcda4bdf6">
      <Terms xmlns="http://schemas.microsoft.com/office/infopath/2007/PartnerControls"/>
    </lcf76f155ced4ddcb4097134ff3c332f>
    <TaxCatchAll xmlns="cb782496-9180-4cba-ab2a-378f1dea3dfe"/>
    <_ip_UnifiedCompliancePolicyUIAction xmlns="http://schemas.microsoft.com/sharepoint/v3" xsi:nil="true"/>
    <_Flow_SignoffStatus xmlns="43b67453-1dbd-4638-bb32-efcdcda4bdf6"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0A5B62DD0E0DE45AD95B2140CC94C4B" ma:contentTypeVersion="20" ma:contentTypeDescription="Create a new document." ma:contentTypeScope="" ma:versionID="18fa7af152f5d9937935989a7eff4fb1">
  <xsd:schema xmlns:xsd="http://www.w3.org/2001/XMLSchema" xmlns:xs="http://www.w3.org/2001/XMLSchema" xmlns:p="http://schemas.microsoft.com/office/2006/metadata/properties" xmlns:ns1="http://schemas.microsoft.com/sharepoint/v3" xmlns:ns2="43b67453-1dbd-4638-bb32-efcdcda4bdf6" xmlns:ns3="cb782496-9180-4cba-ab2a-378f1dea3dfe" targetNamespace="http://schemas.microsoft.com/office/2006/metadata/properties" ma:root="true" ma:fieldsID="f7881892b816977b272aea0b5bc682cb" ns1:_="" ns2:_="" ns3:_="">
    <xsd:import namespace="http://schemas.microsoft.com/sharepoint/v3"/>
    <xsd:import namespace="43b67453-1dbd-4638-bb32-efcdcda4bdf6"/>
    <xsd:import namespace="cb782496-9180-4cba-ab2a-378f1dea3dfe"/>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SearchProperties" minOccurs="0"/>
                <xsd:element ref="ns2:MediaLengthInSeconds" minOccurs="0"/>
                <xsd:element ref="ns2:MediaServiceDateTaken"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MediaServiceSystemTags" minOccurs="0"/>
                <xsd:element ref="ns2:_Flow_SignoffStatu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3b67453-1dbd-4638-bb32-efcdcda4bdf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LengthInSeconds" ma:index="13" nillable="true" ma:displayName="MediaLengthInSeconds" ma:hidden="true" ma:internalName="MediaLengthInSeconds" ma:readOnly="true">
      <xsd:simpleType>
        <xsd:restriction base="dms:Unknow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Location" ma:index="24" nillable="true" ma:displayName="Location" ma:indexed="true" ma:internalName="MediaServiceLocation" ma:readOnly="true">
      <xsd:simpleType>
        <xsd:restriction base="dms:Text"/>
      </xsd:simpleType>
    </xsd:element>
    <xsd:element name="MediaServiceSystemTags" ma:index="25" nillable="true" ma:displayName="MediaServiceSystemTags" ma:hidden="true" ma:internalName="MediaServiceSystemTags" ma:readOnly="true">
      <xsd:simpleType>
        <xsd:restriction base="dms:Note"/>
      </xsd:simpleType>
    </xsd:element>
    <xsd:element name="_Flow_SignoffStatus" ma:index="26" nillable="true" ma:displayName="Sign-off status" ma:internalName="Sign_x002d_off_x0020_status">
      <xsd:simpleType>
        <xsd:restriction base="dms:Text"/>
      </xsd:simpleType>
    </xsd:element>
    <xsd:element name="MediaServiceBillingMetadata" ma:index="27" nillable="true" ma:displayName="MediaServiceBillingMetadata" ma:hidden="true" ma:internalName="MediaServiceBillingMetadata"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b782496-9180-4cba-ab2a-378f1dea3dfe"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27b1723b-0d5f-4ee5-a4fe-20be58a715a1}" ma:internalName="TaxCatchAll" ma:showField="CatchAllData" ma:web="cb782496-9180-4cba-ab2a-378f1dea3df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6CF59DE-9A9A-4D0F-A101-C4B4D997C3B3}">
  <ds:schemaRefs>
    <ds:schemaRef ds:uri="http://schemas.microsoft.com/office/2006/metadata/properties"/>
    <ds:schemaRef ds:uri="http://schemas.microsoft.com/office/infopath/2007/PartnerControls"/>
    <ds:schemaRef ds:uri="cb782496-9180-4cba-ab2a-378f1dea3dfe"/>
    <ds:schemaRef ds:uri="43b67453-1dbd-4638-bb32-efcdcda4bdf6"/>
    <ds:schemaRef ds:uri="http://schemas.microsoft.com/sharepoint/v3"/>
  </ds:schemaRefs>
</ds:datastoreItem>
</file>

<file path=customXml/itemProps2.xml><?xml version="1.0" encoding="utf-8"?>
<ds:datastoreItem xmlns:ds="http://schemas.openxmlformats.org/officeDocument/2006/customXml" ds:itemID="{03FDA584-CE3E-46AA-98B7-FE1E74980F99}">
  <ds:schemaRefs>
    <ds:schemaRef ds:uri="http://schemas.microsoft.com/sharepoint/v3/contenttype/forms"/>
  </ds:schemaRefs>
</ds:datastoreItem>
</file>

<file path=customXml/itemProps3.xml><?xml version="1.0" encoding="utf-8"?>
<ds:datastoreItem xmlns:ds="http://schemas.openxmlformats.org/officeDocument/2006/customXml" ds:itemID="{3F391876-ADEE-4D1E-A849-418D41454F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3b67453-1dbd-4638-bb32-efcdcda4bdf6"/>
    <ds:schemaRef ds:uri="cb782496-9180-4cba-ab2a-378f1dea3d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1a19d03a-48bc-4359-8038-5b5f6d5847c3}" enabled="1" method="Privileged" siteId="{72f988bf-86f1-41af-91ab-2d7cd011db47}"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More information</vt:lpstr>
      <vt:lpstr>Qualifications_Tasks and Assign</vt:lpstr>
      <vt:lpstr>Pile of work (Toyosu 5F) (For N</vt:lpstr>
      <vt:lpstr>【Cannot be changed】List Master</vt:lpstr>
      <vt:lpstr>20241010_NT Meeting</vt:lpstr>
      <vt:lpstr>OLD Credential Management - Dig</vt:lpstr>
      <vt:lpstr>WBS (Other)</vt:lpstr>
      <vt:lpstr>WBS(SWA-ITA)</vt:lpstr>
      <vt:lpstr>カテゴリ</vt:lpstr>
      <vt:lpstr>ステータス</vt:lpstr>
      <vt:lpstr>提示範囲</vt:lpstr>
      <vt:lpstr>起票分類</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Srishti Gautam</cp:lastModifiedBy>
  <cp:revision/>
  <dcterms:created xsi:type="dcterms:W3CDTF">2019-03-19T17:17:03Z</dcterms:created>
  <dcterms:modified xsi:type="dcterms:W3CDTF">2025-06-24T09:16:41Z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0x01010050A5B62DD0E0DE45AD95B2140CC94C4B</vt:lpwstr>
  </property>
  <property fmtid="{D5CDD505-2E9C-101B-9397-08002B2CF9AE}" pid="3" name="MediaServiceImageTags">
    <vt:lpwstr/>
  </property>
</Properties>
</file>